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BV3 WS #1" sheetId="1" r:id="rId1"/>
    <sheet name="BV3 WS #2" sheetId="2" r:id="rId2"/>
    <sheet name="BV3 WS #3" sheetId="3" r:id="rId3"/>
    <sheet name="BV3 WS #4" sheetId="4" r:id="rId4"/>
    <sheet name="BV3 WS #5" sheetId="5" r:id="rId5"/>
  </sheets>
  <definedNames/>
  <calcPr fullCalcOnLoad="1"/>
</workbook>
</file>

<file path=xl/sharedStrings.xml><?xml version="1.0" encoding="utf-8"?>
<sst xmlns="http://schemas.openxmlformats.org/spreadsheetml/2006/main" count="143" uniqueCount="111">
  <si>
    <t>Cash Available:</t>
  </si>
  <si>
    <t>Cash on Premises</t>
  </si>
  <si>
    <t>Cash in Banks</t>
  </si>
  <si>
    <t>Cash - Other</t>
  </si>
  <si>
    <t>Total Cash on Hand (1+2+3)</t>
  </si>
  <si>
    <t>Revenue (1 Month)</t>
  </si>
  <si>
    <t>Revenue from other sources</t>
  </si>
  <si>
    <t>Total Cash Available (4+5+6)</t>
  </si>
  <si>
    <t>Cash Requirements:</t>
  </si>
  <si>
    <t>Operating Expenses (1 Month)</t>
  </si>
  <si>
    <t>Immediate Exposure</t>
  </si>
  <si>
    <t>Thirty Day Exposure</t>
  </si>
  <si>
    <t>Payroll (1 Month)</t>
  </si>
  <si>
    <t>Other cash disbursements</t>
  </si>
  <si>
    <t>Total cash requirement for immediate exposure (11+12)</t>
  </si>
  <si>
    <t>Total Cash requirement for thirty day exposure (8+9+10+12)</t>
  </si>
  <si>
    <t>Cash excess/(deficiency) for immediate exposure (4-13)</t>
  </si>
  <si>
    <t>Cash excess/(deficiency) for thirty day exposure (7-14)</t>
  </si>
  <si>
    <t>BANKROLL VERIFICATION WORKSHEET #1</t>
  </si>
  <si>
    <t>Licensee's Name:</t>
  </si>
  <si>
    <t>Date:</t>
  </si>
  <si>
    <t>Game Type</t>
  </si>
  <si>
    <t>Average Daily Fill</t>
  </si>
  <si>
    <t>X</t>
  </si>
  <si>
    <t>Days</t>
  </si>
  <si>
    <t>=</t>
  </si>
  <si>
    <t>Cash Requirement</t>
  </si>
  <si>
    <t>Twenty-One</t>
  </si>
  <si>
    <t>Craps</t>
  </si>
  <si>
    <t>Roulette</t>
  </si>
  <si>
    <t>Mini Baccarat</t>
  </si>
  <si>
    <t>Pai Gow</t>
  </si>
  <si>
    <t>Caribbean Stud</t>
  </si>
  <si>
    <t>Let It Ride</t>
  </si>
  <si>
    <t>Three Card Poker</t>
  </si>
  <si>
    <t>Four Card Poker</t>
  </si>
  <si>
    <t>Twenty-One + 3 Card</t>
  </si>
  <si>
    <t>T Holdem Bonus</t>
  </si>
  <si>
    <t>Flop Poker</t>
  </si>
  <si>
    <t>Other</t>
  </si>
  <si>
    <t>Total Live Game Exposure</t>
  </si>
  <si>
    <t>Slot Machine Reserve (total from worksheet #3)</t>
  </si>
  <si>
    <t>Keno Game Reserve</t>
  </si>
  <si>
    <t>Periodic Payments Owed</t>
  </si>
  <si>
    <t>Total Gaming Cash Required (to worksheet#1, line #11)</t>
  </si>
  <si>
    <t>Licensed Gaming Activity Cash Requirement (from Worsheet #2)</t>
  </si>
  <si>
    <t>Additional Information:</t>
  </si>
  <si>
    <t>Live Games:</t>
  </si>
  <si>
    <t>Delinquent Accounts Payable (over 60 days old) - (Note: include Percentages of total payables.)</t>
  </si>
  <si>
    <t>Chip Float Liability -</t>
  </si>
  <si>
    <t>Total Progressive Slot Liability -</t>
  </si>
  <si>
    <t>Pre-petition Debt -</t>
  </si>
  <si>
    <t>Significant Related Party Transactions -</t>
  </si>
  <si>
    <t>BANKROLL VERIFICATION WORKSHEET #2</t>
  </si>
  <si>
    <t>BANKROLL VERIFICATION WORKSHEET #3</t>
  </si>
  <si>
    <t>Total Slot Jackpots and fills for one month</t>
  </si>
  <si>
    <t>Divided by number of days in month</t>
  </si>
  <si>
    <t>Average daily slot jackpots and fills</t>
  </si>
  <si>
    <t>The Slot Machine Reserve Amount is Determined by Totaling Items Below:</t>
  </si>
  <si>
    <t>(A)</t>
  </si>
  <si>
    <t>Total progressive slot liability (include both top and bottom meters, but only once for progressive links)</t>
  </si>
  <si>
    <t>Multiplied by 20%</t>
  </si>
  <si>
    <t>(B)</t>
  </si>
  <si>
    <t>Highest Single jackpot on floor:</t>
  </si>
  <si>
    <t>Progressive  $</t>
  </si>
  <si>
    <t xml:space="preserve">Non Progressive  $ </t>
  </si>
  <si>
    <t>Total Slot Machine Reserve (to worksheet #2)</t>
  </si>
  <si>
    <t>(A or B)</t>
  </si>
  <si>
    <t>Multiply by greater of two days or number of days until next drop day</t>
  </si>
  <si>
    <t>Add the Greater of (A) or (B):</t>
  </si>
  <si>
    <t>BANKROLL VERIFICATION WORKSHEET #4</t>
  </si>
  <si>
    <t>PERIODIC PAYMENTS</t>
  </si>
  <si>
    <t>LICENSED GAMING ACTIVITY CASH REQUIRMENTS</t>
  </si>
  <si>
    <t>Periodic Payments for Jackpots/Prizes  Both Awarded and Not Yet Awarded</t>
  </si>
  <si>
    <t>Periodic Payment Information:</t>
  </si>
  <si>
    <t>Won?
Yes/No</t>
  </si>
  <si>
    <t>Jackpot Type (Including Machine #'s if in slots)</t>
  </si>
  <si>
    <t>Total Jackpot/Prize</t>
  </si>
  <si>
    <t xml:space="preserve">No. of Periodic Payments </t>
  </si>
  <si>
    <t>Payment Type (Monthly/ Annually)</t>
  </si>
  <si>
    <t>Next Payment Due Date 
(If applicable)</t>
  </si>
  <si>
    <t>Funding Method if Won</t>
  </si>
  <si>
    <t>Total</t>
  </si>
  <si>
    <t>BANKROLL VERIFICATION WORKSHEET #5</t>
  </si>
  <si>
    <t>LICENSEE:</t>
  </si>
  <si>
    <t>DATE</t>
  </si>
  <si>
    <t>RESERVE ACTUALLY MAINTAINED</t>
  </si>
  <si>
    <t>RESERVE OVER/(SHORT)</t>
  </si>
  <si>
    <t>TOTAL RESERVE REQUIRED
(GREATER OF D OR E)</t>
  </si>
  <si>
    <t>(D)
TOTAL
(A+B+C)</t>
  </si>
  <si>
    <t>(E) 
MINIMUM RESERVE  REQUIREMENT
$50,000</t>
  </si>
  <si>
    <t>(A)
BOOK FRONT MONEY ACCOUNTS</t>
  </si>
  <si>
    <t>Part 3 "Operations", Chapter 1 "In General", Rule 1.9 "Periodic Payments", (i) states: 
The licensee shall maintain the following amounts, as applicable, related to each gaming or promotional activity that uses periodic payments in calculating its minimum bankroll requirement for the purpose of complying with Regulation III. A. Section 13:
(1) For periodic payment plans approved in accordance with subsection (c)(1) hereof, the installment payments due within the next 12-month period for all amounts won or on public display for which the licensee will be
making periodic payments. 
(2) For periodic payment plans approved in accordance with subsection (c)(2) hereof, the first installment payment, if not yet paid, and the present value of all future payments:
    (A) For amounts won or awarded but for which the funding has not been completed; and
    (B) For all prizes which have not been won or awarded but are on public display, including a 
         progressive meter.
(3) An alternative amount and/or method required by the Executive Director to satisfy the minimum bankroll requirement for other approved funding plans used for periodic payments.</t>
  </si>
  <si>
    <t>Total Payments</t>
  </si>
  <si>
    <t>(B)
FUTURES
(1)</t>
  </si>
  <si>
    <t>(C)
UNPAIDS
(1)</t>
  </si>
  <si>
    <t>Highest Jackpot</t>
  </si>
  <si>
    <t>RACE &amp; SPORTSBOOK RESERVE REQUIREMENT</t>
  </si>
  <si>
    <t xml:space="preserve">(1) Also includes pari-mutuel future wagers and unpaid winning tickets
</t>
  </si>
  <si>
    <t>Signature)</t>
  </si>
  <si>
    <t xml:space="preserve">Attestation </t>
  </si>
  <si>
    <t>Title</t>
  </si>
  <si>
    <t>Telephone #</t>
  </si>
  <si>
    <t>(Printe Name)</t>
  </si>
  <si>
    <t>Debt service (1 Month P&amp;I and overdue long-term debt, and payables over 60 days past due for short-term debt)</t>
  </si>
  <si>
    <t>Other Progressive Liabilities (i.e. Caribbean Stud, etc.)</t>
  </si>
  <si>
    <t>Race &amp; Sports Book Reserve (total from worksheet #5)</t>
  </si>
  <si>
    <t>(B) Amounts placed by patrons on future events.</t>
  </si>
  <si>
    <t>(A) Includes amounts held by the book for the account of patrons (i.e. wagering account balances).</t>
  </si>
  <si>
    <t>(C) Amounts of winning wagers that have not been paid.</t>
  </si>
  <si>
    <t>Preparer's Name and 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</si>
</sst>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
    <numFmt numFmtId="166" formatCode="[$-409]dddd\,\ mmmm\ d\,\ yyyy"/>
  </numFmts>
  <fonts count="39">
    <font>
      <sz val="10"/>
      <name val="Arial"/>
      <family val="0"/>
    </font>
    <font>
      <sz val="8"/>
      <name val="Arial"/>
      <family val="2"/>
    </font>
    <font>
      <b/>
      <sz val="10"/>
      <name val="Arial"/>
      <family val="2"/>
    </font>
    <font>
      <b/>
      <u val="singl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color indexed="63"/>
      </left>
      <right>
        <color indexed="63"/>
      </right>
      <top style="thin"/>
      <bottom style="thin"/>
    </border>
    <border>
      <left style="medium"/>
      <right style="thin"/>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thin"/>
    </border>
    <border>
      <left style="thin"/>
      <right style="thin"/>
      <top style="thin"/>
      <bottom style="medium"/>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color indexed="63"/>
      </right>
      <top style="thin"/>
      <bottom style="thin"/>
    </border>
    <border>
      <left style="thin"/>
      <right style="medium"/>
      <top>
        <color indexed="63"/>
      </top>
      <bottom style="thin"/>
    </border>
    <border>
      <left style="thin"/>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5">
    <xf numFmtId="0" fontId="0" fillId="0" borderId="0" xfId="0" applyAlignment="1">
      <alignment/>
    </xf>
    <xf numFmtId="0" fontId="0" fillId="0" borderId="0" xfId="0" applyAlignment="1">
      <alignment wrapText="1"/>
    </xf>
    <xf numFmtId="0" fontId="0" fillId="0" borderId="0" xfId="0" applyAlignment="1">
      <alignment vertical="top"/>
    </xf>
    <xf numFmtId="0" fontId="0" fillId="0" borderId="10" xfId="0" applyBorder="1" applyAlignment="1">
      <alignment/>
    </xf>
    <xf numFmtId="0" fontId="0" fillId="0" borderId="10" xfId="0" applyBorder="1" applyAlignment="1">
      <alignment wrapText="1"/>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0" xfId="0" applyFont="1" applyAlignment="1">
      <alignment horizontal="right"/>
    </xf>
    <xf numFmtId="0" fontId="0" fillId="0" borderId="0" xfId="0" applyAlignment="1">
      <alignment horizontal="center"/>
    </xf>
    <xf numFmtId="0" fontId="0" fillId="0" borderId="10" xfId="0" applyBorder="1" applyAlignment="1">
      <alignment horizontal="center"/>
    </xf>
    <xf numFmtId="0" fontId="4" fillId="0" borderId="14" xfId="0" applyFont="1" applyBorder="1" applyAlignment="1" applyProtection="1">
      <alignment/>
      <protection/>
    </xf>
    <xf numFmtId="0" fontId="4" fillId="0" borderId="14" xfId="0" applyFont="1" applyBorder="1" applyAlignment="1" applyProtection="1">
      <alignment horizontal="left"/>
      <protection/>
    </xf>
    <xf numFmtId="0" fontId="4" fillId="0" borderId="15" xfId="0" applyFont="1" applyFill="1" applyBorder="1" applyAlignment="1" applyProtection="1">
      <alignment/>
      <protection/>
    </xf>
    <xf numFmtId="0" fontId="4" fillId="0" borderId="16" xfId="0" applyFont="1" applyBorder="1" applyAlignment="1" applyProtection="1">
      <alignment/>
      <protection/>
    </xf>
    <xf numFmtId="0" fontId="0" fillId="0" borderId="17" xfId="0"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4" fillId="0" borderId="21" xfId="0" applyFont="1" applyFill="1" applyBorder="1" applyAlignment="1" applyProtection="1">
      <alignment/>
      <protection/>
    </xf>
    <xf numFmtId="0" fontId="0" fillId="0" borderId="12" xfId="0" applyBorder="1" applyAlignment="1">
      <alignment horizontal="center"/>
    </xf>
    <xf numFmtId="0" fontId="0" fillId="0" borderId="22" xfId="0" applyBorder="1" applyAlignment="1">
      <alignment/>
    </xf>
    <xf numFmtId="0" fontId="4" fillId="0" borderId="23" xfId="0" applyFont="1" applyFill="1" applyBorder="1" applyAlignment="1" applyProtection="1">
      <alignment/>
      <protection/>
    </xf>
    <xf numFmtId="0" fontId="0" fillId="0" borderId="24" xfId="0" applyBorder="1" applyAlignment="1">
      <alignment/>
    </xf>
    <xf numFmtId="0" fontId="4" fillId="0" borderId="14" xfId="0" applyFont="1" applyFill="1" applyBorder="1" applyAlignment="1" applyProtection="1">
      <alignment/>
      <protection/>
    </xf>
    <xf numFmtId="0" fontId="4" fillId="0" borderId="16" xfId="0" applyFont="1" applyFill="1" applyBorder="1" applyAlignment="1" applyProtection="1">
      <alignment/>
      <protection/>
    </xf>
    <xf numFmtId="0" fontId="0" fillId="0" borderId="25" xfId="0" applyBorder="1" applyAlignment="1">
      <alignment/>
    </xf>
    <xf numFmtId="0" fontId="0" fillId="0" borderId="0" xfId="0" applyBorder="1" applyAlignment="1">
      <alignment/>
    </xf>
    <xf numFmtId="0" fontId="0" fillId="33" borderId="26" xfId="0" applyFill="1" applyBorder="1" applyAlignment="1">
      <alignment/>
    </xf>
    <xf numFmtId="0" fontId="0" fillId="0" borderId="0" xfId="0" applyBorder="1" applyAlignment="1">
      <alignment vertical="top"/>
    </xf>
    <xf numFmtId="0" fontId="0" fillId="0" borderId="14" xfId="0" applyBorder="1" applyAlignment="1">
      <alignment horizontal="center" vertical="top"/>
    </xf>
    <xf numFmtId="0" fontId="0" fillId="33" borderId="27" xfId="0" applyFill="1" applyBorder="1" applyAlignment="1">
      <alignment/>
    </xf>
    <xf numFmtId="0" fontId="0" fillId="0" borderId="28" xfId="0" applyBorder="1" applyAlignment="1">
      <alignment/>
    </xf>
    <xf numFmtId="0" fontId="4" fillId="0" borderId="29" xfId="0" applyFont="1" applyFill="1" applyBorder="1" applyAlignment="1" applyProtection="1">
      <alignment/>
      <protection/>
    </xf>
    <xf numFmtId="0" fontId="0" fillId="0" borderId="21" xfId="0" applyBorder="1" applyAlignment="1">
      <alignment horizontal="center" vertical="top"/>
    </xf>
    <xf numFmtId="0" fontId="0" fillId="0" borderId="30" xfId="0" applyBorder="1" applyAlignment="1">
      <alignment/>
    </xf>
    <xf numFmtId="0" fontId="0" fillId="0" borderId="29" xfId="0" applyBorder="1" applyAlignment="1">
      <alignment/>
    </xf>
    <xf numFmtId="0" fontId="2" fillId="0" borderId="10" xfId="0" applyFont="1" applyBorder="1" applyAlignment="1">
      <alignment/>
    </xf>
    <xf numFmtId="0" fontId="0" fillId="0" borderId="0" xfId="0" applyFill="1" applyAlignment="1">
      <alignment/>
    </xf>
    <xf numFmtId="0" fontId="0" fillId="0" borderId="10" xfId="0" applyBorder="1" applyAlignment="1">
      <alignment vertical="top"/>
    </xf>
    <xf numFmtId="0" fontId="0" fillId="33" borderId="10" xfId="0" applyFill="1" applyBorder="1" applyAlignment="1">
      <alignment wrapText="1"/>
    </xf>
    <xf numFmtId="0" fontId="0" fillId="0" borderId="0" xfId="0" applyFill="1" applyBorder="1" applyAlignment="1">
      <alignment vertical="top"/>
    </xf>
    <xf numFmtId="0" fontId="0" fillId="0" borderId="0" xfId="0" applyBorder="1" applyAlignment="1">
      <alignment/>
    </xf>
    <xf numFmtId="0" fontId="2" fillId="33" borderId="10" xfId="0" applyFont="1" applyFill="1" applyBorder="1" applyAlignment="1">
      <alignment horizontal="center" wrapText="1"/>
    </xf>
    <xf numFmtId="43" fontId="0" fillId="0" borderId="10" xfId="0" applyNumberFormat="1" applyBorder="1" applyAlignment="1">
      <alignment/>
    </xf>
    <xf numFmtId="0" fontId="0" fillId="0" borderId="10" xfId="0" applyNumberFormat="1" applyBorder="1" applyAlignment="1">
      <alignment/>
    </xf>
    <xf numFmtId="43" fontId="0" fillId="0" borderId="31" xfId="0" applyNumberFormat="1" applyBorder="1" applyAlignment="1">
      <alignment/>
    </xf>
    <xf numFmtId="43" fontId="0" fillId="33" borderId="10" xfId="0" applyNumberFormat="1" applyFill="1" applyBorder="1" applyAlignment="1">
      <alignment/>
    </xf>
    <xf numFmtId="43" fontId="0" fillId="0" borderId="11" xfId="0" applyNumberFormat="1" applyBorder="1" applyAlignment="1">
      <alignment/>
    </xf>
    <xf numFmtId="0" fontId="0" fillId="0" borderId="32" xfId="0" applyBorder="1" applyAlignment="1">
      <alignment/>
    </xf>
    <xf numFmtId="43" fontId="0" fillId="0" borderId="26" xfId="0" applyNumberFormat="1" applyBorder="1" applyAlignment="1">
      <alignment/>
    </xf>
    <xf numFmtId="43" fontId="0" fillId="0" borderId="33" xfId="0" applyNumberFormat="1" applyBorder="1" applyAlignment="1">
      <alignment/>
    </xf>
    <xf numFmtId="0" fontId="0" fillId="0" borderId="0" xfId="0" applyFont="1" applyAlignment="1">
      <alignment/>
    </xf>
    <xf numFmtId="43" fontId="0" fillId="0" borderId="10" xfId="0" applyNumberFormat="1" applyBorder="1" applyAlignment="1" applyProtection="1">
      <alignment/>
      <protection/>
    </xf>
    <xf numFmtId="43" fontId="0" fillId="0" borderId="10" xfId="0" applyNumberFormat="1" applyBorder="1" applyAlignment="1" applyProtection="1">
      <alignment/>
      <protection locked="0"/>
    </xf>
    <xf numFmtId="0" fontId="0" fillId="34" borderId="10" xfId="0" applyFont="1" applyFill="1" applyBorder="1" applyAlignment="1">
      <alignment horizontal="center" wrapText="1"/>
    </xf>
    <xf numFmtId="0" fontId="0" fillId="0" borderId="18" xfId="0" applyFont="1" applyBorder="1" applyAlignment="1">
      <alignment/>
    </xf>
    <xf numFmtId="0" fontId="0" fillId="0" borderId="19" xfId="0" applyBorder="1" applyAlignment="1">
      <alignment/>
    </xf>
    <xf numFmtId="43" fontId="0" fillId="0" borderId="10" xfId="0" applyNumberFormat="1" applyFont="1" applyBorder="1" applyAlignment="1" applyProtection="1">
      <alignment/>
      <protection/>
    </xf>
    <xf numFmtId="0" fontId="0" fillId="0" borderId="13" xfId="0" applyFont="1" applyBorder="1" applyAlignment="1">
      <alignment wrapText="1"/>
    </xf>
    <xf numFmtId="14" fontId="0" fillId="0" borderId="13" xfId="0" applyNumberFormat="1" applyBorder="1" applyAlignment="1">
      <alignment/>
    </xf>
    <xf numFmtId="0" fontId="0" fillId="34" borderId="17" xfId="0" applyFont="1" applyFill="1" applyBorder="1" applyAlignment="1">
      <alignment horizontal="center" wrapText="1"/>
    </xf>
    <xf numFmtId="43" fontId="0" fillId="0" borderId="34" xfId="0" applyNumberFormat="1" applyBorder="1" applyAlignment="1">
      <alignment/>
    </xf>
    <xf numFmtId="43" fontId="0" fillId="0" borderId="35" xfId="0" applyNumberFormat="1" applyBorder="1" applyAlignment="1">
      <alignment/>
    </xf>
    <xf numFmtId="0" fontId="0" fillId="0" borderId="0" xfId="0" applyFont="1" applyAlignment="1">
      <alignment/>
    </xf>
    <xf numFmtId="0" fontId="0" fillId="0" borderId="0" xfId="0" applyFont="1" applyAlignment="1">
      <alignment horizontal="right"/>
    </xf>
    <xf numFmtId="43" fontId="0" fillId="0" borderId="12" xfId="0" applyNumberFormat="1" applyBorder="1" applyAlignment="1">
      <alignment/>
    </xf>
    <xf numFmtId="43" fontId="0" fillId="0" borderId="19" xfId="0" applyNumberFormat="1" applyBorder="1" applyAlignment="1">
      <alignment/>
    </xf>
    <xf numFmtId="43" fontId="0" fillId="0" borderId="20" xfId="0" applyNumberFormat="1" applyBorder="1" applyAlignment="1">
      <alignment/>
    </xf>
    <xf numFmtId="0" fontId="0" fillId="0" borderId="36" xfId="0" applyBorder="1" applyAlignment="1">
      <alignment wrapText="1"/>
    </xf>
    <xf numFmtId="43" fontId="0" fillId="0" borderId="36" xfId="42" applyFont="1" applyBorder="1" applyAlignment="1">
      <alignment/>
    </xf>
    <xf numFmtId="43" fontId="0" fillId="0" borderId="11" xfId="42" applyFont="1" applyBorder="1" applyAlignment="1">
      <alignment/>
    </xf>
    <xf numFmtId="43" fontId="0" fillId="0" borderId="10" xfId="42" applyFont="1" applyBorder="1" applyAlignment="1">
      <alignment/>
    </xf>
    <xf numFmtId="43" fontId="0" fillId="34" borderId="10" xfId="0" applyNumberFormat="1" applyFill="1" applyBorder="1" applyAlignment="1">
      <alignment/>
    </xf>
    <xf numFmtId="4" fontId="0" fillId="0" borderId="37" xfId="0" applyNumberFormat="1" applyBorder="1" applyAlignment="1">
      <alignment/>
    </xf>
    <xf numFmtId="4" fontId="0" fillId="0" borderId="38" xfId="0" applyNumberFormat="1" applyBorder="1" applyAlignment="1">
      <alignment/>
    </xf>
    <xf numFmtId="39" fontId="0" fillId="0" borderId="17" xfId="42" applyNumberFormat="1" applyFont="1" applyBorder="1" applyAlignment="1">
      <alignment/>
    </xf>
    <xf numFmtId="39" fontId="0" fillId="0" borderId="10" xfId="42" applyNumberFormat="1" applyFont="1" applyBorder="1" applyAlignment="1">
      <alignment/>
    </xf>
    <xf numFmtId="39" fontId="0" fillId="0" borderId="12" xfId="42" applyNumberFormat="1" applyFont="1" applyBorder="1" applyAlignment="1">
      <alignment/>
    </xf>
    <xf numFmtId="39" fontId="0" fillId="0" borderId="10" xfId="0" applyNumberFormat="1" applyBorder="1" applyAlignment="1">
      <alignment/>
    </xf>
    <xf numFmtId="39" fontId="0" fillId="0" borderId="12" xfId="0" applyNumberFormat="1" applyBorder="1" applyAlignment="1">
      <alignment/>
    </xf>
    <xf numFmtId="0" fontId="3" fillId="33" borderId="10" xfId="0" applyFont="1" applyFill="1" applyBorder="1" applyAlignment="1">
      <alignment/>
    </xf>
    <xf numFmtId="0" fontId="0" fillId="33" borderId="10" xfId="0" applyFill="1" applyBorder="1" applyAlignment="1">
      <alignment/>
    </xf>
    <xf numFmtId="0" fontId="3" fillId="0" borderId="39" xfId="0" applyFont="1" applyBorder="1" applyAlignment="1">
      <alignment horizontal="center"/>
    </xf>
    <xf numFmtId="0" fontId="3" fillId="0" borderId="40" xfId="0" applyFont="1" applyBorder="1" applyAlignment="1">
      <alignment horizontal="center"/>
    </xf>
    <xf numFmtId="0" fontId="0" fillId="0" borderId="41" xfId="0" applyBorder="1" applyAlignment="1">
      <alignment/>
    </xf>
    <xf numFmtId="0" fontId="0" fillId="0" borderId="42" xfId="0" applyBorder="1" applyAlignment="1">
      <alignment/>
    </xf>
    <xf numFmtId="0" fontId="0" fillId="0" borderId="0" xfId="0" applyFill="1" applyBorder="1" applyAlignment="1">
      <alignment/>
    </xf>
    <xf numFmtId="0" fontId="0" fillId="0" borderId="0" xfId="0" applyAlignment="1">
      <alignment wrapText="1"/>
    </xf>
    <xf numFmtId="0" fontId="0" fillId="0" borderId="0" xfId="0" applyAlignment="1">
      <alignment/>
    </xf>
    <xf numFmtId="165" fontId="0" fillId="0" borderId="13" xfId="0" applyNumberFormat="1" applyBorder="1" applyAlignment="1">
      <alignment vertical="top"/>
    </xf>
    <xf numFmtId="165" fontId="0" fillId="0" borderId="13" xfId="0" applyNumberFormat="1" applyBorder="1" applyAlignment="1">
      <alignment/>
    </xf>
    <xf numFmtId="0" fontId="2" fillId="0" borderId="15" xfId="0" applyFont="1" applyBorder="1" applyAlignment="1">
      <alignment wrapText="1"/>
    </xf>
    <xf numFmtId="0" fontId="2" fillId="0" borderId="27" xfId="0" applyFont="1" applyBorder="1" applyAlignment="1">
      <alignment wrapText="1"/>
    </xf>
    <xf numFmtId="0" fontId="0" fillId="0" borderId="14" xfId="0" applyBorder="1" applyAlignment="1">
      <alignment wrapText="1"/>
    </xf>
    <xf numFmtId="0" fontId="0" fillId="0" borderId="10" xfId="0" applyBorder="1" applyAlignment="1">
      <alignment wrapText="1"/>
    </xf>
    <xf numFmtId="0" fontId="2" fillId="0" borderId="23" xfId="0" applyFont="1" applyBorder="1" applyAlignment="1">
      <alignment/>
    </xf>
    <xf numFmtId="0" fontId="2" fillId="0" borderId="43" xfId="0" applyFont="1" applyBorder="1" applyAlignment="1">
      <alignment/>
    </xf>
    <xf numFmtId="0" fontId="2" fillId="0" borderId="34" xfId="0" applyFont="1" applyBorder="1" applyAlignment="1">
      <alignment/>
    </xf>
    <xf numFmtId="0" fontId="0" fillId="0" borderId="14" xfId="0" applyBorder="1" applyAlignment="1">
      <alignment/>
    </xf>
    <xf numFmtId="0" fontId="0" fillId="0" borderId="10" xfId="0" applyBorder="1" applyAlignment="1">
      <alignment/>
    </xf>
    <xf numFmtId="0" fontId="0" fillId="33" borderId="21" xfId="0" applyFill="1" applyBorder="1" applyAlignment="1">
      <alignment/>
    </xf>
    <xf numFmtId="0" fontId="0" fillId="33" borderId="12" xfId="0" applyFill="1" applyBorder="1" applyAlignment="1">
      <alignment/>
    </xf>
    <xf numFmtId="0" fontId="0" fillId="0" borderId="22" xfId="0" applyBorder="1" applyAlignment="1">
      <alignment wrapText="1"/>
    </xf>
    <xf numFmtId="0" fontId="0" fillId="0" borderId="11" xfId="0" applyBorder="1" applyAlignment="1">
      <alignment wrapText="1"/>
    </xf>
    <xf numFmtId="0" fontId="0" fillId="0" borderId="22" xfId="0" applyFont="1" applyBorder="1" applyAlignment="1">
      <alignment wrapText="1"/>
    </xf>
    <xf numFmtId="165" fontId="0" fillId="0" borderId="13" xfId="0" applyNumberFormat="1" applyBorder="1" applyAlignment="1" applyProtection="1">
      <alignment wrapText="1"/>
      <protection locked="0"/>
    </xf>
    <xf numFmtId="0" fontId="0" fillId="33" borderId="16" xfId="0" applyFill="1" applyBorder="1" applyAlignment="1">
      <alignment/>
    </xf>
    <xf numFmtId="0" fontId="0" fillId="33" borderId="17" xfId="0" applyFill="1" applyBorder="1" applyAlignment="1">
      <alignment/>
    </xf>
    <xf numFmtId="0" fontId="0" fillId="0" borderId="43" xfId="0" applyBorder="1" applyAlignment="1">
      <alignment/>
    </xf>
    <xf numFmtId="0" fontId="0" fillId="0" borderId="34" xfId="0" applyBorder="1" applyAlignment="1">
      <alignment/>
    </xf>
    <xf numFmtId="0" fontId="0" fillId="0" borderId="12" xfId="0" applyBorder="1" applyAlignment="1">
      <alignment wrapText="1"/>
    </xf>
    <xf numFmtId="0" fontId="0" fillId="33" borderId="14" xfId="0" applyFill="1" applyBorder="1" applyAlignment="1">
      <alignment/>
    </xf>
    <xf numFmtId="0" fontId="0" fillId="0" borderId="28" xfId="0" applyBorder="1" applyAlignment="1">
      <alignment wrapText="1"/>
    </xf>
    <xf numFmtId="0" fontId="0" fillId="0" borderId="40" xfId="0" applyBorder="1" applyAlignment="1">
      <alignment wrapText="1"/>
    </xf>
    <xf numFmtId="0" fontId="3" fillId="33" borderId="36" xfId="0" applyFont="1" applyFill="1" applyBorder="1" applyAlignment="1">
      <alignment/>
    </xf>
    <xf numFmtId="0" fontId="0" fillId="0" borderId="22" xfId="0" applyBorder="1" applyAlignment="1">
      <alignment/>
    </xf>
    <xf numFmtId="0" fontId="0" fillId="0" borderId="11" xfId="0" applyBorder="1" applyAlignment="1">
      <alignment/>
    </xf>
    <xf numFmtId="0" fontId="0" fillId="0" borderId="36" xfId="0" applyFont="1"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11" xfId="0" applyBorder="1" applyAlignment="1">
      <alignment horizontal="left" vertical="top" wrapText="1"/>
    </xf>
    <xf numFmtId="0" fontId="3" fillId="33" borderId="41" xfId="0" applyFont="1" applyFill="1" applyBorder="1" applyAlignment="1">
      <alignment/>
    </xf>
    <xf numFmtId="0" fontId="0" fillId="0" borderId="13" xfId="0" applyBorder="1" applyAlignment="1">
      <alignment/>
    </xf>
    <xf numFmtId="0" fontId="0" fillId="0" borderId="13" xfId="0" applyBorder="1" applyAlignment="1" applyProtection="1">
      <alignment/>
      <protection locked="0"/>
    </xf>
    <xf numFmtId="0" fontId="0" fillId="0" borderId="28" xfId="0" applyFont="1" applyBorder="1" applyAlignment="1">
      <alignment horizontal="center" vertical="top"/>
    </xf>
    <xf numFmtId="0" fontId="0" fillId="0" borderId="28" xfId="0" applyBorder="1" applyAlignment="1">
      <alignment horizontal="center" vertical="top"/>
    </xf>
    <xf numFmtId="14" fontId="0" fillId="0" borderId="13" xfId="0" applyNumberFormat="1" applyBorder="1" applyAlignment="1" applyProtection="1">
      <alignment/>
      <protection locked="0"/>
    </xf>
    <xf numFmtId="14" fontId="0" fillId="0" borderId="13" xfId="0" applyNumberFormat="1" applyBorder="1" applyAlignment="1">
      <alignment/>
    </xf>
    <xf numFmtId="0" fontId="0" fillId="34" borderId="36" xfId="0" applyFont="1" applyFill="1" applyBorder="1" applyAlignment="1">
      <alignment horizontal="center"/>
    </xf>
    <xf numFmtId="0" fontId="0" fillId="0" borderId="22" xfId="0" applyBorder="1" applyAlignment="1">
      <alignment/>
    </xf>
    <xf numFmtId="0" fontId="0" fillId="0" borderId="11" xfId="0" applyBorder="1" applyAlignment="1">
      <alignment/>
    </xf>
    <xf numFmtId="0" fontId="0" fillId="0" borderId="0" xfId="0" applyFont="1" applyAlignment="1">
      <alignment horizontal="center" vertical="top"/>
    </xf>
    <xf numFmtId="0" fontId="0" fillId="0" borderId="0" xfId="0"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K26" sqref="K26"/>
    </sheetView>
  </sheetViews>
  <sheetFormatPr defaultColWidth="9.140625" defaultRowHeight="12.75"/>
  <cols>
    <col min="1" max="1" width="17.00390625" style="0" customWidth="1"/>
    <col min="2" max="2" width="3.140625" style="2" customWidth="1"/>
    <col min="3" max="3" width="28.421875" style="1" customWidth="1"/>
    <col min="4" max="4" width="19.7109375" style="0" customWidth="1"/>
    <col min="5" max="5" width="19.57421875" style="0" customWidth="1"/>
  </cols>
  <sheetData>
    <row r="1" ht="12.75">
      <c r="A1" s="5" t="s">
        <v>18</v>
      </c>
    </row>
    <row r="2" spans="1:5" ht="12.75">
      <c r="A2" s="5"/>
      <c r="D2" s="84" t="s">
        <v>110</v>
      </c>
      <c r="E2" s="85"/>
    </row>
    <row r="3" spans="1:5" ht="12.75">
      <c r="A3" s="5"/>
      <c r="D3" s="86"/>
      <c r="E3" s="87"/>
    </row>
    <row r="5" spans="1:5" ht="12.75">
      <c r="A5" s="5" t="s">
        <v>19</v>
      </c>
      <c r="C5" s="60"/>
      <c r="D5" s="9" t="s">
        <v>20</v>
      </c>
      <c r="E5" s="61"/>
    </row>
    <row r="7" spans="1:5" ht="12.75">
      <c r="A7" s="39"/>
      <c r="B7" s="42"/>
      <c r="C7" s="43"/>
      <c r="D7" s="38" t="s">
        <v>10</v>
      </c>
      <c r="E7" s="38" t="s">
        <v>11</v>
      </c>
    </row>
    <row r="8" spans="2:5" ht="12.75">
      <c r="B8" s="82" t="s">
        <v>0</v>
      </c>
      <c r="C8" s="83"/>
      <c r="D8" s="48"/>
      <c r="E8" s="48"/>
    </row>
    <row r="9" spans="2:5" ht="12.75">
      <c r="B9" s="40">
        <v>1</v>
      </c>
      <c r="C9" s="4" t="s">
        <v>1</v>
      </c>
      <c r="D9" s="71"/>
      <c r="E9" s="48"/>
    </row>
    <row r="10" spans="2:5" ht="12.75">
      <c r="B10" s="40">
        <v>2</v>
      </c>
      <c r="C10" s="4" t="s">
        <v>2</v>
      </c>
      <c r="D10" s="45">
        <v>0</v>
      </c>
      <c r="E10" s="48"/>
    </row>
    <row r="11" spans="2:5" ht="12.75">
      <c r="B11" s="40">
        <v>3</v>
      </c>
      <c r="C11" s="4" t="s">
        <v>3</v>
      </c>
      <c r="D11" s="45">
        <v>0</v>
      </c>
      <c r="E11" s="48"/>
    </row>
    <row r="12" spans="2:5" ht="12.75">
      <c r="B12" s="40">
        <v>4</v>
      </c>
      <c r="C12" s="4" t="s">
        <v>4</v>
      </c>
      <c r="D12" s="54">
        <f>SUM(D9:D11)</f>
        <v>0</v>
      </c>
      <c r="E12" s="54">
        <f>D12</f>
        <v>0</v>
      </c>
    </row>
    <row r="13" spans="2:5" ht="12.75">
      <c r="B13" s="40">
        <v>5</v>
      </c>
      <c r="C13" s="4" t="s">
        <v>5</v>
      </c>
      <c r="D13" s="48"/>
      <c r="E13" s="45"/>
    </row>
    <row r="14" spans="2:5" ht="12.75">
      <c r="B14" s="40">
        <v>6</v>
      </c>
      <c r="C14" s="4" t="s">
        <v>6</v>
      </c>
      <c r="D14" s="48"/>
      <c r="E14" s="45"/>
    </row>
    <row r="15" spans="2:5" ht="12.75">
      <c r="B15" s="40">
        <v>7</v>
      </c>
      <c r="C15" s="4" t="s">
        <v>7</v>
      </c>
      <c r="D15" s="48"/>
      <c r="E15" s="45">
        <f>E12+E13+E14</f>
        <v>0</v>
      </c>
    </row>
    <row r="16" spans="2:5" ht="12.75">
      <c r="B16" s="40"/>
      <c r="C16" s="41"/>
      <c r="D16" s="48"/>
      <c r="E16" s="74"/>
    </row>
    <row r="17" spans="2:5" ht="12.75">
      <c r="B17" s="82" t="s">
        <v>8</v>
      </c>
      <c r="C17" s="83"/>
      <c r="D17" s="48"/>
      <c r="E17" s="48"/>
    </row>
    <row r="18" spans="2:5" ht="12.75">
      <c r="B18" s="40">
        <v>8</v>
      </c>
      <c r="C18" s="4" t="s">
        <v>9</v>
      </c>
      <c r="D18" s="48"/>
      <c r="E18" s="72"/>
    </row>
    <row r="19" spans="2:5" ht="12.75">
      <c r="B19" s="40">
        <v>9</v>
      </c>
      <c r="C19" s="4" t="s">
        <v>12</v>
      </c>
      <c r="D19" s="48"/>
      <c r="E19" s="72"/>
    </row>
    <row r="20" spans="2:5" ht="51">
      <c r="B20" s="40">
        <v>10</v>
      </c>
      <c r="C20" s="70" t="s">
        <v>104</v>
      </c>
      <c r="D20" s="48"/>
      <c r="E20" s="45"/>
    </row>
    <row r="21" spans="2:5" ht="25.5">
      <c r="B21" s="40">
        <v>11</v>
      </c>
      <c r="C21" s="4" t="s">
        <v>45</v>
      </c>
      <c r="D21" s="45">
        <f>'BV3 WS #2'!G27</f>
        <v>0</v>
      </c>
      <c r="E21" s="48"/>
    </row>
    <row r="22" spans="2:5" ht="12.75">
      <c r="B22" s="40">
        <v>12</v>
      </c>
      <c r="C22" s="4" t="s">
        <v>13</v>
      </c>
      <c r="D22" s="45"/>
      <c r="E22" s="45">
        <f>D22</f>
        <v>0</v>
      </c>
    </row>
    <row r="23" spans="2:5" ht="25.5">
      <c r="B23" s="40">
        <v>13</v>
      </c>
      <c r="C23" s="4" t="s">
        <v>14</v>
      </c>
      <c r="D23" s="45">
        <f>D21+D22</f>
        <v>0</v>
      </c>
      <c r="E23" s="48"/>
    </row>
    <row r="24" spans="2:5" ht="25.5">
      <c r="B24" s="40">
        <v>14</v>
      </c>
      <c r="C24" s="4" t="s">
        <v>15</v>
      </c>
      <c r="D24" s="48"/>
      <c r="E24" s="45">
        <f>E18+E19+E20+E22</f>
        <v>0</v>
      </c>
    </row>
    <row r="25" spans="2:5" ht="25.5">
      <c r="B25" s="40">
        <v>15</v>
      </c>
      <c r="C25" s="4" t="s">
        <v>16</v>
      </c>
      <c r="D25" s="45">
        <f>D12-D23</f>
        <v>0</v>
      </c>
      <c r="E25" s="48"/>
    </row>
    <row r="26" spans="2:5" ht="25.5">
      <c r="B26" s="40">
        <v>16</v>
      </c>
      <c r="C26" s="4" t="s">
        <v>17</v>
      </c>
      <c r="D26" s="48"/>
      <c r="E26" s="45">
        <f>E15-E24</f>
        <v>0</v>
      </c>
    </row>
  </sheetData>
  <sheetProtection/>
  <mergeCells count="4">
    <mergeCell ref="B8:C8"/>
    <mergeCell ref="B17:C17"/>
    <mergeCell ref="D2:E2"/>
    <mergeCell ref="D3:E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4"/>
  <sheetViews>
    <sheetView zoomScalePageLayoutView="0" workbookViewId="0" topLeftCell="A1">
      <selection activeCell="G26" sqref="G26"/>
    </sheetView>
  </sheetViews>
  <sheetFormatPr defaultColWidth="9.140625" defaultRowHeight="12.75"/>
  <cols>
    <col min="1" max="1" width="16.57421875" style="0" customWidth="1"/>
    <col min="2" max="2" width="18.00390625" style="0" customWidth="1"/>
    <col min="3" max="3" width="17.421875" style="0" bestFit="1" customWidth="1"/>
    <col min="4" max="4" width="5.7109375" style="0" bestFit="1" customWidth="1"/>
    <col min="5" max="5" width="5.28125" style="0" bestFit="1" customWidth="1"/>
    <col min="6" max="6" width="2.140625" style="0" bestFit="1" customWidth="1"/>
    <col min="7" max="7" width="18.00390625" style="0" bestFit="1" customWidth="1"/>
  </cols>
  <sheetData>
    <row r="1" spans="1:3" ht="12.75">
      <c r="A1" s="5" t="s">
        <v>53</v>
      </c>
      <c r="B1" s="2"/>
      <c r="C1" s="1"/>
    </row>
    <row r="2" spans="1:3" ht="12.75">
      <c r="A2" s="5" t="s">
        <v>72</v>
      </c>
      <c r="B2" s="2"/>
      <c r="C2" s="1"/>
    </row>
    <row r="3" spans="2:3" ht="12.75">
      <c r="B3" s="2"/>
      <c r="C3" s="1"/>
    </row>
    <row r="4" spans="1:7" ht="12.75">
      <c r="A4" s="5" t="s">
        <v>19</v>
      </c>
      <c r="B4" s="91">
        <f>'BV3 WS #1'!C5</f>
        <v>0</v>
      </c>
      <c r="C4" s="92"/>
      <c r="D4" s="9" t="s">
        <v>20</v>
      </c>
      <c r="E4" s="8"/>
      <c r="F4" s="8"/>
      <c r="G4" s="8"/>
    </row>
    <row r="5" spans="2:3" ht="12.75">
      <c r="B5" s="2"/>
      <c r="C5" s="1"/>
    </row>
    <row r="6" ht="13.5" thickBot="1">
      <c r="A6" s="5" t="s">
        <v>47</v>
      </c>
    </row>
    <row r="7" spans="2:7" ht="13.5" thickBot="1">
      <c r="B7" s="17" t="s">
        <v>21</v>
      </c>
      <c r="C7" s="18" t="s">
        <v>22</v>
      </c>
      <c r="D7" s="18" t="s">
        <v>23</v>
      </c>
      <c r="E7" s="18" t="s">
        <v>24</v>
      </c>
      <c r="F7" s="18" t="s">
        <v>25</v>
      </c>
      <c r="G7" s="19" t="s">
        <v>26</v>
      </c>
    </row>
    <row r="8" spans="2:7" ht="12.75">
      <c r="B8" s="15" t="s">
        <v>27</v>
      </c>
      <c r="C8" s="77"/>
      <c r="D8" s="16" t="s">
        <v>23</v>
      </c>
      <c r="E8" s="16">
        <v>2</v>
      </c>
      <c r="F8" s="16" t="s">
        <v>25</v>
      </c>
      <c r="G8" s="75">
        <f>C8*E8</f>
        <v>0</v>
      </c>
    </row>
    <row r="9" spans="2:7" ht="12.75">
      <c r="B9" s="12" t="s">
        <v>28</v>
      </c>
      <c r="C9" s="78"/>
      <c r="D9" s="11" t="s">
        <v>23</v>
      </c>
      <c r="E9" s="11">
        <v>2</v>
      </c>
      <c r="F9" s="11" t="s">
        <v>25</v>
      </c>
      <c r="G9" s="75">
        <f aca="true" t="shared" si="0" ref="G9:G20">C9*E9</f>
        <v>0</v>
      </c>
    </row>
    <row r="10" spans="2:7" ht="12.75">
      <c r="B10" s="12" t="s">
        <v>29</v>
      </c>
      <c r="C10" s="78"/>
      <c r="D10" s="11" t="s">
        <v>23</v>
      </c>
      <c r="E10" s="11">
        <v>2</v>
      </c>
      <c r="F10" s="11" t="s">
        <v>25</v>
      </c>
      <c r="G10" s="75">
        <f t="shared" si="0"/>
        <v>0</v>
      </c>
    </row>
    <row r="11" spans="2:7" ht="12.75">
      <c r="B11" s="12" t="s">
        <v>30</v>
      </c>
      <c r="C11" s="78"/>
      <c r="D11" s="11" t="s">
        <v>23</v>
      </c>
      <c r="E11" s="11">
        <v>2</v>
      </c>
      <c r="F11" s="11" t="s">
        <v>25</v>
      </c>
      <c r="G11" s="75">
        <f t="shared" si="0"/>
        <v>0</v>
      </c>
    </row>
    <row r="12" spans="2:7" ht="12.75">
      <c r="B12" s="12" t="s">
        <v>31</v>
      </c>
      <c r="C12" s="78"/>
      <c r="D12" s="11" t="s">
        <v>23</v>
      </c>
      <c r="E12" s="11">
        <v>2</v>
      </c>
      <c r="F12" s="11" t="s">
        <v>25</v>
      </c>
      <c r="G12" s="75">
        <f t="shared" si="0"/>
        <v>0</v>
      </c>
    </row>
    <row r="13" spans="2:7" ht="12.75">
      <c r="B13" s="12" t="s">
        <v>32</v>
      </c>
      <c r="C13" s="79"/>
      <c r="D13" s="11" t="s">
        <v>23</v>
      </c>
      <c r="E13" s="11">
        <v>2</v>
      </c>
      <c r="F13" s="11" t="s">
        <v>25</v>
      </c>
      <c r="G13" s="75">
        <f t="shared" si="0"/>
        <v>0</v>
      </c>
    </row>
    <row r="14" spans="2:7" ht="12.75">
      <c r="B14" s="12" t="s">
        <v>33</v>
      </c>
      <c r="C14" s="79"/>
      <c r="D14" s="11" t="s">
        <v>23</v>
      </c>
      <c r="E14" s="11">
        <v>2</v>
      </c>
      <c r="F14" s="11" t="s">
        <v>25</v>
      </c>
      <c r="G14" s="75">
        <f t="shared" si="0"/>
        <v>0</v>
      </c>
    </row>
    <row r="15" spans="2:7" ht="12.75">
      <c r="B15" s="12" t="s">
        <v>34</v>
      </c>
      <c r="C15" s="80"/>
      <c r="D15" s="11" t="s">
        <v>23</v>
      </c>
      <c r="E15" s="11">
        <v>2</v>
      </c>
      <c r="F15" s="11" t="s">
        <v>25</v>
      </c>
      <c r="G15" s="75">
        <f t="shared" si="0"/>
        <v>0</v>
      </c>
    </row>
    <row r="16" spans="2:7" ht="12.75">
      <c r="B16" s="13" t="s">
        <v>35</v>
      </c>
      <c r="C16" s="80"/>
      <c r="D16" s="11" t="s">
        <v>23</v>
      </c>
      <c r="E16" s="11">
        <v>2</v>
      </c>
      <c r="F16" s="11" t="s">
        <v>25</v>
      </c>
      <c r="G16" s="75">
        <f t="shared" si="0"/>
        <v>0</v>
      </c>
    </row>
    <row r="17" spans="2:7" ht="12.75">
      <c r="B17" s="12" t="s">
        <v>36</v>
      </c>
      <c r="C17" s="80"/>
      <c r="D17" s="11" t="s">
        <v>23</v>
      </c>
      <c r="E17" s="11">
        <v>2</v>
      </c>
      <c r="F17" s="11" t="s">
        <v>25</v>
      </c>
      <c r="G17" s="75">
        <f t="shared" si="0"/>
        <v>0</v>
      </c>
    </row>
    <row r="18" spans="2:7" ht="12.75">
      <c r="B18" s="12" t="s">
        <v>37</v>
      </c>
      <c r="C18" s="80"/>
      <c r="D18" s="11" t="s">
        <v>23</v>
      </c>
      <c r="E18" s="11">
        <v>2</v>
      </c>
      <c r="F18" s="11" t="s">
        <v>25</v>
      </c>
      <c r="G18" s="75">
        <f t="shared" si="0"/>
        <v>0</v>
      </c>
    </row>
    <row r="19" spans="2:7" ht="12.75">
      <c r="B19" s="12" t="s">
        <v>38</v>
      </c>
      <c r="C19" s="80"/>
      <c r="D19" s="11" t="s">
        <v>23</v>
      </c>
      <c r="E19" s="11">
        <v>2</v>
      </c>
      <c r="F19" s="11" t="s">
        <v>25</v>
      </c>
      <c r="G19" s="75">
        <f t="shared" si="0"/>
        <v>0</v>
      </c>
    </row>
    <row r="20" spans="2:7" ht="13.5" thickBot="1">
      <c r="B20" s="20" t="s">
        <v>39</v>
      </c>
      <c r="C20" s="81"/>
      <c r="D20" s="21" t="s">
        <v>23</v>
      </c>
      <c r="E20" s="21">
        <v>2</v>
      </c>
      <c r="F20" s="21" t="s">
        <v>25</v>
      </c>
      <c r="G20" s="76">
        <f t="shared" si="0"/>
        <v>0</v>
      </c>
    </row>
    <row r="21" spans="2:7" ht="12.75">
      <c r="B21" s="23" t="s">
        <v>40</v>
      </c>
      <c r="C21" s="24"/>
      <c r="D21" s="24"/>
      <c r="E21" s="24"/>
      <c r="F21" s="24"/>
      <c r="G21" s="63">
        <f>SUM(G8:G20)</f>
        <v>0</v>
      </c>
    </row>
    <row r="22" spans="2:7" ht="12.75">
      <c r="B22" s="20" t="s">
        <v>41</v>
      </c>
      <c r="C22" s="33"/>
      <c r="D22" s="33"/>
      <c r="E22" s="33"/>
      <c r="F22" s="33"/>
      <c r="G22" s="51">
        <f>'BV3 WS #3'!G20</f>
        <v>0</v>
      </c>
    </row>
    <row r="23" spans="2:7" ht="12.75">
      <c r="B23" s="34" t="s">
        <v>42</v>
      </c>
      <c r="C23" s="22"/>
      <c r="D23" s="22"/>
      <c r="E23" s="22"/>
      <c r="F23" s="6"/>
      <c r="G23" s="64"/>
    </row>
    <row r="24" spans="2:7" ht="12.75">
      <c r="B24" s="26" t="s">
        <v>43</v>
      </c>
      <c r="C24" s="8"/>
      <c r="D24" s="8"/>
      <c r="E24" s="8"/>
      <c r="F24" s="8"/>
      <c r="G24" s="51">
        <f>'BV3 WS #4'!I30</f>
        <v>0</v>
      </c>
    </row>
    <row r="25" spans="2:7" ht="12.75">
      <c r="B25" s="25" t="s">
        <v>105</v>
      </c>
      <c r="C25" s="22"/>
      <c r="D25" s="22"/>
      <c r="E25" s="22"/>
      <c r="F25" s="22"/>
      <c r="G25" s="51"/>
    </row>
    <row r="26" spans="2:7" ht="12.75">
      <c r="B26" s="20" t="s">
        <v>106</v>
      </c>
      <c r="C26" s="33"/>
      <c r="D26" s="33"/>
      <c r="E26" s="33"/>
      <c r="F26" s="33"/>
      <c r="G26" s="47">
        <f>INDEX('BV3 WS #5'!G7:G37,COUNT('BV3 WS #5'!G7:G37))</f>
      </c>
    </row>
    <row r="27" spans="2:7" ht="13.5" thickBot="1">
      <c r="B27" s="14" t="s">
        <v>44</v>
      </c>
      <c r="C27" s="27"/>
      <c r="D27" s="27"/>
      <c r="E27" s="27"/>
      <c r="F27" s="27"/>
      <c r="G27" s="52">
        <f>SUM(G21:G26)</f>
        <v>0</v>
      </c>
    </row>
    <row r="29" spans="1:7" ht="12.75">
      <c r="A29" s="90" t="s">
        <v>46</v>
      </c>
      <c r="B29" s="90"/>
      <c r="C29" s="90"/>
      <c r="D29" s="90"/>
      <c r="E29" s="90"/>
      <c r="F29" s="90"/>
      <c r="G29" s="90"/>
    </row>
    <row r="30" spans="1:13" ht="24.75" customHeight="1">
      <c r="A30" s="2">
        <v>1</v>
      </c>
      <c r="B30" s="89" t="s">
        <v>48</v>
      </c>
      <c r="C30" s="89"/>
      <c r="D30" s="89"/>
      <c r="E30" s="89"/>
      <c r="F30" s="89"/>
      <c r="G30" s="90"/>
      <c r="H30" s="89"/>
      <c r="I30" s="89"/>
      <c r="J30" s="89"/>
      <c r="K30" s="89"/>
      <c r="L30" s="89"/>
      <c r="M30" s="89"/>
    </row>
    <row r="31" spans="1:13" ht="12.75">
      <c r="A31">
        <v>2</v>
      </c>
      <c r="B31" s="89" t="s">
        <v>49</v>
      </c>
      <c r="C31" s="89"/>
      <c r="D31" s="89"/>
      <c r="E31" s="89"/>
      <c r="F31" s="89"/>
      <c r="G31" s="90"/>
      <c r="H31" s="90"/>
      <c r="I31" s="90"/>
      <c r="J31" s="90"/>
      <c r="K31" s="90"/>
      <c r="L31" s="90"/>
      <c r="M31" s="90"/>
    </row>
    <row r="32" spans="1:13" ht="12.75">
      <c r="A32">
        <v>3</v>
      </c>
      <c r="B32" s="89" t="s">
        <v>50</v>
      </c>
      <c r="C32" s="89"/>
      <c r="D32" s="89"/>
      <c r="E32" s="89"/>
      <c r="F32" s="89"/>
      <c r="G32" s="90"/>
      <c r="H32" s="90"/>
      <c r="I32" s="90"/>
      <c r="J32" s="90"/>
      <c r="K32" s="90"/>
      <c r="L32" s="90"/>
      <c r="M32" s="90"/>
    </row>
    <row r="33" spans="1:13" ht="12.75">
      <c r="A33">
        <v>4</v>
      </c>
      <c r="B33" s="89" t="s">
        <v>51</v>
      </c>
      <c r="C33" s="89"/>
      <c r="D33" s="89"/>
      <c r="E33" s="89"/>
      <c r="F33" s="89"/>
      <c r="G33" s="90"/>
      <c r="H33" s="90"/>
      <c r="I33" s="90"/>
      <c r="J33" s="90"/>
      <c r="K33" s="90"/>
      <c r="L33" s="90"/>
      <c r="M33" s="90"/>
    </row>
    <row r="34" spans="1:13" ht="12.75">
      <c r="A34">
        <v>5</v>
      </c>
      <c r="B34" s="89" t="s">
        <v>52</v>
      </c>
      <c r="C34" s="89"/>
      <c r="D34" s="89"/>
      <c r="E34" s="89"/>
      <c r="F34" s="89"/>
      <c r="G34" s="90"/>
      <c r="H34" s="88"/>
      <c r="I34" s="88"/>
      <c r="J34" s="88"/>
      <c r="K34" s="88"/>
      <c r="L34" s="88"/>
      <c r="M34" s="88"/>
    </row>
  </sheetData>
  <sheetProtection/>
  <mergeCells count="12">
    <mergeCell ref="B4:C4"/>
    <mergeCell ref="A29:G29"/>
    <mergeCell ref="B30:G30"/>
    <mergeCell ref="B31:G31"/>
    <mergeCell ref="B32:G32"/>
    <mergeCell ref="B33:G33"/>
    <mergeCell ref="H34:M34"/>
    <mergeCell ref="H30:M30"/>
    <mergeCell ref="H31:M31"/>
    <mergeCell ref="H32:M32"/>
    <mergeCell ref="H33:M33"/>
    <mergeCell ref="B34:G3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H27"/>
  <sheetViews>
    <sheetView zoomScalePageLayoutView="0" workbookViewId="0" topLeftCell="A4">
      <selection activeCell="F18" sqref="F18"/>
    </sheetView>
  </sheetViews>
  <sheetFormatPr defaultColWidth="9.140625" defaultRowHeight="12.75"/>
  <cols>
    <col min="1" max="1" width="2.28125" style="0" customWidth="1"/>
    <col min="2" max="2" width="8.28125" style="0" customWidth="1"/>
    <col min="4" max="4" width="25.00390625" style="0" customWidth="1"/>
    <col min="6" max="7" width="14.421875" style="0" customWidth="1"/>
  </cols>
  <sheetData>
    <row r="1" spans="2:4" ht="12.75">
      <c r="B1" s="5" t="s">
        <v>54</v>
      </c>
      <c r="C1" s="2"/>
      <c r="D1" s="1"/>
    </row>
    <row r="2" spans="3:4" ht="12.75">
      <c r="C2" s="2"/>
      <c r="D2" s="1"/>
    </row>
    <row r="3" spans="2:8" ht="12.75">
      <c r="B3" s="5" t="s">
        <v>19</v>
      </c>
      <c r="C3" s="30"/>
      <c r="D3" s="107">
        <f>'BV3 WS #1'!C5</f>
        <v>0</v>
      </c>
      <c r="E3" s="107"/>
      <c r="F3" s="8"/>
      <c r="G3" s="8"/>
      <c r="H3" s="28"/>
    </row>
    <row r="4" ht="13.5" thickBot="1"/>
    <row r="5" spans="2:7" ht="12.75">
      <c r="B5" s="97" t="s">
        <v>58</v>
      </c>
      <c r="C5" s="98"/>
      <c r="D5" s="98"/>
      <c r="E5" s="98"/>
      <c r="F5" s="98"/>
      <c r="G5" s="99"/>
    </row>
    <row r="6" spans="2:7" ht="12.75">
      <c r="B6" s="100" t="s">
        <v>55</v>
      </c>
      <c r="C6" s="101"/>
      <c r="D6" s="101"/>
      <c r="E6" s="101"/>
      <c r="F6" s="73"/>
      <c r="G6" s="29"/>
    </row>
    <row r="7" spans="2:7" ht="12.75">
      <c r="B7" s="100" t="s">
        <v>56</v>
      </c>
      <c r="C7" s="101"/>
      <c r="D7" s="101"/>
      <c r="E7" s="101"/>
      <c r="F7" s="3">
        <v>31</v>
      </c>
      <c r="G7" s="29"/>
    </row>
    <row r="8" spans="2:7" ht="12.75">
      <c r="B8" s="100" t="s">
        <v>57</v>
      </c>
      <c r="C8" s="101"/>
      <c r="D8" s="101"/>
      <c r="E8" s="101"/>
      <c r="F8" s="46">
        <f>F6/F7</f>
        <v>0</v>
      </c>
      <c r="G8" s="29"/>
    </row>
    <row r="9" spans="2:7" ht="24.75" customHeight="1">
      <c r="B9" s="95" t="s">
        <v>68</v>
      </c>
      <c r="C9" s="96"/>
      <c r="D9" s="96"/>
      <c r="E9" s="96"/>
      <c r="F9" s="45">
        <f>F8*2</f>
        <v>0</v>
      </c>
      <c r="G9" s="29"/>
    </row>
    <row r="10" spans="2:7" ht="13.5" thickBot="1">
      <c r="B10" s="102"/>
      <c r="C10" s="103"/>
      <c r="D10" s="103"/>
      <c r="E10" s="103"/>
      <c r="F10" s="103"/>
      <c r="G10" s="47">
        <f>F9</f>
        <v>0</v>
      </c>
    </row>
    <row r="11" spans="2:7" ht="12.75">
      <c r="B11" s="97" t="s">
        <v>69</v>
      </c>
      <c r="C11" s="110"/>
      <c r="D11" s="110"/>
      <c r="E11" s="110"/>
      <c r="F11" s="110"/>
      <c r="G11" s="111"/>
    </row>
    <row r="12" spans="2:7" ht="25.5" customHeight="1">
      <c r="B12" s="31" t="s">
        <v>59</v>
      </c>
      <c r="C12" s="96" t="s">
        <v>60</v>
      </c>
      <c r="D12" s="96"/>
      <c r="E12" s="96"/>
      <c r="F12" s="73"/>
      <c r="G12" s="29"/>
    </row>
    <row r="13" spans="2:7" ht="12.75">
      <c r="B13" s="100" t="s">
        <v>61</v>
      </c>
      <c r="C13" s="101"/>
      <c r="D13" s="101"/>
      <c r="E13" s="101"/>
      <c r="F13" s="45">
        <f>F12*0.2</f>
        <v>0</v>
      </c>
      <c r="G13" s="29"/>
    </row>
    <row r="14" spans="2:7" ht="12.75">
      <c r="B14" s="113"/>
      <c r="C14" s="83"/>
      <c r="D14" s="83"/>
      <c r="E14" s="83"/>
      <c r="F14" s="48"/>
      <c r="G14" s="29"/>
    </row>
    <row r="15" spans="2:7" ht="12.75">
      <c r="B15" s="35" t="s">
        <v>62</v>
      </c>
      <c r="C15" s="112" t="s">
        <v>63</v>
      </c>
      <c r="D15" s="112"/>
      <c r="E15" s="112"/>
      <c r="F15" s="48"/>
      <c r="G15" s="29"/>
    </row>
    <row r="16" spans="2:7" ht="12.75">
      <c r="B16" s="36"/>
      <c r="C16" s="114" t="s">
        <v>65</v>
      </c>
      <c r="D16" s="114"/>
      <c r="E16" s="115"/>
      <c r="F16" s="72"/>
      <c r="G16" s="29"/>
    </row>
    <row r="17" spans="2:7" ht="12.75">
      <c r="B17" s="37"/>
      <c r="C17" s="104" t="s">
        <v>64</v>
      </c>
      <c r="D17" s="104"/>
      <c r="E17" s="105"/>
      <c r="F17" s="72"/>
      <c r="G17" s="29"/>
    </row>
    <row r="18" spans="2:7" ht="12.75">
      <c r="B18" s="50"/>
      <c r="C18" s="106" t="s">
        <v>96</v>
      </c>
      <c r="D18" s="104"/>
      <c r="E18" s="105"/>
      <c r="F18" s="49">
        <f>MAX(F17,F16)</f>
        <v>0</v>
      </c>
      <c r="G18" s="29"/>
    </row>
    <row r="19" spans="2:7" ht="12.75">
      <c r="B19" s="108"/>
      <c r="C19" s="109"/>
      <c r="D19" s="109"/>
      <c r="E19" s="109"/>
      <c r="F19" s="11" t="s">
        <v>67</v>
      </c>
      <c r="G19" s="51">
        <f>MAX(F18,F13)</f>
        <v>0</v>
      </c>
    </row>
    <row r="20" spans="2:7" ht="13.5" thickBot="1">
      <c r="B20" s="93" t="s">
        <v>66</v>
      </c>
      <c r="C20" s="94"/>
      <c r="D20" s="94"/>
      <c r="E20" s="94"/>
      <c r="F20" s="32"/>
      <c r="G20" s="52">
        <f>G19+G10</f>
        <v>0</v>
      </c>
    </row>
    <row r="27" ht="12.75">
      <c r="C27" s="10"/>
    </row>
  </sheetData>
  <sheetProtection/>
  <mergeCells count="17">
    <mergeCell ref="D3:E3"/>
    <mergeCell ref="B19:E19"/>
    <mergeCell ref="B11:G11"/>
    <mergeCell ref="C15:E15"/>
    <mergeCell ref="B13:E13"/>
    <mergeCell ref="B14:E14"/>
    <mergeCell ref="C16:E16"/>
    <mergeCell ref="B20:E20"/>
    <mergeCell ref="B9:E9"/>
    <mergeCell ref="B5:G5"/>
    <mergeCell ref="B6:E6"/>
    <mergeCell ref="B7:E7"/>
    <mergeCell ref="B8:E8"/>
    <mergeCell ref="B10:F10"/>
    <mergeCell ref="C12:E12"/>
    <mergeCell ref="C17:E17"/>
    <mergeCell ref="C18:E18"/>
  </mergeCells>
  <printOptions/>
  <pageMargins left="0.75" right="0.75" top="1" bottom="1" header="0.5" footer="0.5"/>
  <pageSetup horizontalDpi="600" verticalDpi="600" orientation="portrait" r:id="rId1"/>
  <ignoredErrors>
    <ignoredError sqref="D3" unlockedFormula="1"/>
  </ignoredErrors>
</worksheet>
</file>

<file path=xl/worksheets/sheet4.xml><?xml version="1.0" encoding="utf-8"?>
<worksheet xmlns="http://schemas.openxmlformats.org/spreadsheetml/2006/main" xmlns:r="http://schemas.openxmlformats.org/officeDocument/2006/relationships">
  <dimension ref="B1:I30"/>
  <sheetViews>
    <sheetView zoomScalePageLayoutView="0" workbookViewId="0" topLeftCell="A8">
      <selection activeCell="I11" sqref="I11"/>
    </sheetView>
  </sheetViews>
  <sheetFormatPr defaultColWidth="9.140625" defaultRowHeight="12.75"/>
  <cols>
    <col min="1" max="1" width="2.28125" style="0" customWidth="1"/>
    <col min="2" max="2" width="16.7109375" style="0" customWidth="1"/>
    <col min="4" max="4" width="25.00390625" style="0" customWidth="1"/>
    <col min="5" max="5" width="13.28125" style="0" customWidth="1"/>
    <col min="6" max="6" width="10.00390625" style="0" customWidth="1"/>
    <col min="7" max="8" width="14.421875" style="0" customWidth="1"/>
    <col min="9" max="9" width="15.00390625" style="0" customWidth="1"/>
  </cols>
  <sheetData>
    <row r="1" spans="2:4" ht="12.75">
      <c r="B1" s="5" t="s">
        <v>70</v>
      </c>
      <c r="C1" s="2"/>
      <c r="D1" s="1"/>
    </row>
    <row r="2" spans="2:4" ht="12.75">
      <c r="B2" s="5" t="s">
        <v>71</v>
      </c>
      <c r="C2" s="2"/>
      <c r="D2" s="1"/>
    </row>
    <row r="3" spans="3:4" ht="12.75">
      <c r="C3" s="2"/>
      <c r="D3" s="1"/>
    </row>
    <row r="4" spans="2:9" ht="12.75">
      <c r="B4" s="5" t="s">
        <v>19</v>
      </c>
      <c r="C4" s="30"/>
      <c r="D4" s="107">
        <f>'BV3 WS #1'!D6</f>
        <v>0</v>
      </c>
      <c r="E4" s="92"/>
      <c r="F4" s="9" t="s">
        <v>20</v>
      </c>
      <c r="G4" s="8"/>
      <c r="H4" s="8"/>
      <c r="I4" s="28"/>
    </row>
    <row r="6" spans="2:8" ht="12.75">
      <c r="B6" s="116" t="s">
        <v>73</v>
      </c>
      <c r="C6" s="83"/>
      <c r="D6" s="117"/>
      <c r="E6" s="117"/>
      <c r="F6" s="117"/>
      <c r="G6" s="117"/>
      <c r="H6" s="118"/>
    </row>
    <row r="7" spans="2:8" ht="258" customHeight="1">
      <c r="B7" s="119" t="s">
        <v>92</v>
      </c>
      <c r="C7" s="120"/>
      <c r="D7" s="121"/>
      <c r="E7" s="121"/>
      <c r="F7" s="121"/>
      <c r="G7" s="121"/>
      <c r="H7" s="122"/>
    </row>
    <row r="9" spans="2:9" ht="12.75">
      <c r="B9" s="123" t="s">
        <v>74</v>
      </c>
      <c r="C9" s="124"/>
      <c r="D9" s="124"/>
      <c r="E9" s="124"/>
      <c r="F9" s="124"/>
      <c r="G9" s="124"/>
      <c r="H9" s="124"/>
      <c r="I9" s="124"/>
    </row>
    <row r="10" spans="2:9" s="1" customFormat="1" ht="38.25">
      <c r="B10" s="44" t="s">
        <v>81</v>
      </c>
      <c r="C10" s="44" t="s">
        <v>75</v>
      </c>
      <c r="D10" s="44" t="s">
        <v>76</v>
      </c>
      <c r="E10" s="44" t="s">
        <v>77</v>
      </c>
      <c r="F10" s="44" t="s">
        <v>78</v>
      </c>
      <c r="G10" s="44" t="s">
        <v>79</v>
      </c>
      <c r="H10" s="44" t="s">
        <v>80</v>
      </c>
      <c r="I10" s="44" t="s">
        <v>93</v>
      </c>
    </row>
    <row r="11" spans="2:9" ht="12.75">
      <c r="B11" s="3"/>
      <c r="C11" s="3"/>
      <c r="D11" s="3"/>
      <c r="E11" s="45"/>
      <c r="F11" s="45"/>
      <c r="G11" s="45"/>
      <c r="H11" s="45"/>
      <c r="I11" s="45"/>
    </row>
    <row r="12" spans="2:9" ht="12.75">
      <c r="B12" s="3"/>
      <c r="C12" s="3"/>
      <c r="D12" s="3"/>
      <c r="E12" s="45"/>
      <c r="F12" s="45"/>
      <c r="G12" s="45"/>
      <c r="H12" s="45"/>
      <c r="I12" s="45"/>
    </row>
    <row r="13" spans="2:9" ht="12.75">
      <c r="B13" s="3"/>
      <c r="C13" s="3"/>
      <c r="D13" s="3"/>
      <c r="E13" s="45"/>
      <c r="F13" s="45"/>
      <c r="G13" s="45"/>
      <c r="H13" s="45"/>
      <c r="I13" s="45"/>
    </row>
    <row r="14" spans="2:9" ht="12.75">
      <c r="B14" s="3"/>
      <c r="C14" s="3"/>
      <c r="D14" s="3"/>
      <c r="E14" s="45"/>
      <c r="F14" s="45"/>
      <c r="G14" s="45"/>
      <c r="H14" s="45"/>
      <c r="I14" s="45"/>
    </row>
    <row r="15" spans="2:9" ht="12.75">
      <c r="B15" s="3"/>
      <c r="C15" s="3"/>
      <c r="D15" s="3"/>
      <c r="E15" s="45"/>
      <c r="F15" s="45"/>
      <c r="G15" s="45"/>
      <c r="H15" s="45"/>
      <c r="I15" s="45"/>
    </row>
    <row r="16" spans="2:9" ht="12.75">
      <c r="B16" s="3"/>
      <c r="C16" s="3"/>
      <c r="D16" s="3"/>
      <c r="E16" s="45"/>
      <c r="F16" s="45"/>
      <c r="G16" s="45"/>
      <c r="H16" s="45"/>
      <c r="I16" s="45"/>
    </row>
    <row r="17" spans="2:9" ht="12.75">
      <c r="B17" s="3"/>
      <c r="C17" s="3"/>
      <c r="D17" s="3"/>
      <c r="E17" s="45"/>
      <c r="F17" s="45"/>
      <c r="G17" s="45"/>
      <c r="H17" s="45"/>
      <c r="I17" s="45"/>
    </row>
    <row r="18" spans="2:9" ht="12.75">
      <c r="B18" s="3"/>
      <c r="C18" s="3"/>
      <c r="D18" s="3"/>
      <c r="E18" s="45"/>
      <c r="F18" s="45"/>
      <c r="G18" s="45"/>
      <c r="H18" s="45"/>
      <c r="I18" s="45"/>
    </row>
    <row r="19" spans="2:9" ht="12.75">
      <c r="B19" s="3"/>
      <c r="C19" s="3"/>
      <c r="D19" s="3"/>
      <c r="E19" s="45"/>
      <c r="F19" s="45"/>
      <c r="G19" s="45"/>
      <c r="H19" s="45"/>
      <c r="I19" s="45"/>
    </row>
    <row r="20" spans="2:9" ht="12.75">
      <c r="B20" s="3"/>
      <c r="C20" s="3"/>
      <c r="D20" s="3"/>
      <c r="E20" s="45"/>
      <c r="F20" s="45"/>
      <c r="G20" s="45"/>
      <c r="H20" s="45"/>
      <c r="I20" s="45"/>
    </row>
    <row r="21" spans="2:9" ht="12.75">
      <c r="B21" s="3"/>
      <c r="C21" s="3"/>
      <c r="D21" s="3"/>
      <c r="E21" s="45"/>
      <c r="F21" s="45"/>
      <c r="G21" s="45"/>
      <c r="H21" s="45"/>
      <c r="I21" s="45"/>
    </row>
    <row r="22" spans="2:9" ht="12.75">
      <c r="B22" s="3"/>
      <c r="C22" s="3"/>
      <c r="D22" s="3"/>
      <c r="E22" s="45"/>
      <c r="F22" s="45"/>
      <c r="G22" s="45"/>
      <c r="H22" s="45"/>
      <c r="I22" s="45"/>
    </row>
    <row r="23" spans="2:9" ht="12.75">
      <c r="B23" s="3"/>
      <c r="C23" s="3"/>
      <c r="D23" s="3"/>
      <c r="E23" s="45"/>
      <c r="F23" s="45"/>
      <c r="G23" s="45"/>
      <c r="H23" s="45"/>
      <c r="I23" s="45"/>
    </row>
    <row r="24" spans="2:9" ht="12.75">
      <c r="B24" s="3"/>
      <c r="C24" s="3"/>
      <c r="D24" s="3"/>
      <c r="E24" s="45"/>
      <c r="F24" s="45"/>
      <c r="G24" s="45"/>
      <c r="H24" s="45"/>
      <c r="I24" s="45"/>
    </row>
    <row r="25" spans="2:9" ht="12.75">
      <c r="B25" s="3"/>
      <c r="C25" s="3"/>
      <c r="D25" s="3"/>
      <c r="E25" s="45"/>
      <c r="F25" s="45"/>
      <c r="G25" s="45"/>
      <c r="H25" s="45"/>
      <c r="I25" s="45"/>
    </row>
    <row r="26" spans="2:9" ht="12.75">
      <c r="B26" s="3"/>
      <c r="C26" s="3"/>
      <c r="D26" s="3"/>
      <c r="E26" s="45"/>
      <c r="F26" s="45"/>
      <c r="G26" s="45"/>
      <c r="H26" s="45"/>
      <c r="I26" s="45"/>
    </row>
    <row r="27" spans="2:9" ht="12.75">
      <c r="B27" s="3"/>
      <c r="C27" s="3"/>
      <c r="D27" s="3"/>
      <c r="E27" s="45"/>
      <c r="F27" s="45"/>
      <c r="G27" s="45"/>
      <c r="H27" s="45"/>
      <c r="I27" s="45"/>
    </row>
    <row r="28" spans="2:9" ht="12.75">
      <c r="B28" s="3"/>
      <c r="C28" s="3"/>
      <c r="D28" s="3"/>
      <c r="E28" s="45"/>
      <c r="F28" s="45"/>
      <c r="G28" s="45"/>
      <c r="H28" s="45"/>
      <c r="I28" s="45"/>
    </row>
    <row r="29" spans="2:9" ht="13.5" thickBot="1">
      <c r="B29" s="7"/>
      <c r="C29" s="7"/>
      <c r="D29" s="7"/>
      <c r="E29" s="67"/>
      <c r="F29" s="67"/>
      <c r="G29" s="67"/>
      <c r="H29" s="67"/>
      <c r="I29" s="45"/>
    </row>
    <row r="30" spans="2:9" ht="13.5" thickBot="1">
      <c r="B30" s="57" t="s">
        <v>82</v>
      </c>
      <c r="C30" s="58"/>
      <c r="D30" s="58"/>
      <c r="E30" s="68"/>
      <c r="F30" s="68"/>
      <c r="G30" s="68"/>
      <c r="H30" s="69"/>
      <c r="I30" s="69">
        <f>SUM(I11:I29)</f>
        <v>0</v>
      </c>
    </row>
  </sheetData>
  <sheetProtection/>
  <mergeCells count="4">
    <mergeCell ref="B6:H6"/>
    <mergeCell ref="B7:H7"/>
    <mergeCell ref="B9:I9"/>
    <mergeCell ref="D4:E4"/>
  </mergeCells>
  <printOptions/>
  <pageMargins left="0.75" right="0.75" top="1" bottom="1" header="0.5" footer="0.5"/>
  <pageSetup horizontalDpi="600" verticalDpi="600" orientation="portrait" scale="86" r:id="rId1"/>
  <ignoredErrors>
    <ignoredError sqref="D4" unlockedFormula="1"/>
  </ignoredError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2">
      <selection activeCell="B7" sqref="B7"/>
    </sheetView>
  </sheetViews>
  <sheetFormatPr defaultColWidth="9.140625" defaultRowHeight="12.75"/>
  <cols>
    <col min="1" max="1" width="13.7109375" style="0" customWidth="1"/>
    <col min="2" max="9" width="15.7109375" style="0" customWidth="1"/>
  </cols>
  <sheetData>
    <row r="1" spans="1:2" ht="12.75">
      <c r="A1" s="5" t="s">
        <v>83</v>
      </c>
      <c r="B1" s="1"/>
    </row>
    <row r="2" ht="12.75">
      <c r="B2" s="1"/>
    </row>
    <row r="3" spans="1:7" ht="12.75">
      <c r="A3" s="5" t="s">
        <v>84</v>
      </c>
      <c r="B3" s="107">
        <f>'BV3 WS #1'!C5</f>
        <v>0</v>
      </c>
      <c r="C3" s="124"/>
      <c r="E3" s="9" t="s">
        <v>20</v>
      </c>
      <c r="F3" s="128"/>
      <c r="G3" s="129"/>
    </row>
    <row r="5" spans="1:9" ht="12.75">
      <c r="A5" s="130" t="s">
        <v>97</v>
      </c>
      <c r="B5" s="131"/>
      <c r="C5" s="131"/>
      <c r="D5" s="131"/>
      <c r="E5" s="131"/>
      <c r="F5" s="131"/>
      <c r="G5" s="131"/>
      <c r="H5" s="131"/>
      <c r="I5" s="132"/>
    </row>
    <row r="6" spans="1:9" s="1" customFormat="1" ht="63.75">
      <c r="A6" s="56" t="s">
        <v>85</v>
      </c>
      <c r="B6" s="62" t="s">
        <v>91</v>
      </c>
      <c r="C6" s="62" t="s">
        <v>94</v>
      </c>
      <c r="D6" s="62" t="s">
        <v>95</v>
      </c>
      <c r="E6" s="62" t="s">
        <v>89</v>
      </c>
      <c r="F6" s="62" t="s">
        <v>90</v>
      </c>
      <c r="G6" s="62" t="s">
        <v>88</v>
      </c>
      <c r="H6" s="62" t="s">
        <v>86</v>
      </c>
      <c r="I6" s="62" t="s">
        <v>87</v>
      </c>
    </row>
    <row r="7" spans="1:9" ht="12.75">
      <c r="A7" s="11">
        <v>1</v>
      </c>
      <c r="B7" s="55"/>
      <c r="C7" s="55"/>
      <c r="D7" s="55"/>
      <c r="E7" s="54">
        <f>B7+C7+D7</f>
        <v>0</v>
      </c>
      <c r="F7" s="54">
        <f>IF(E7=0,"",50000)</f>
      </c>
      <c r="G7" s="54">
        <f>IF(E7=0,"",(MAX(E7:F7)))</f>
      </c>
      <c r="H7" s="55"/>
      <c r="I7" s="59">
        <f>IF(G7="","",H7-G7)</f>
      </c>
    </row>
    <row r="8" spans="1:9" ht="12.75">
      <c r="A8" s="11">
        <v>2</v>
      </c>
      <c r="B8" s="55"/>
      <c r="C8" s="55"/>
      <c r="D8" s="55"/>
      <c r="E8" s="54">
        <f aca="true" t="shared" si="0" ref="E8:E37">B8+C8+D8</f>
        <v>0</v>
      </c>
      <c r="F8" s="54">
        <f aca="true" t="shared" si="1" ref="F8:F37">IF(E8=0,"",50000)</f>
      </c>
      <c r="G8" s="54">
        <f aca="true" t="shared" si="2" ref="G8:G37">IF(E8=0,"",(MAX(E8:F8)))</f>
      </c>
      <c r="H8" s="55"/>
      <c r="I8" s="59">
        <f aca="true" t="shared" si="3" ref="I8:I37">IF(G8="","",H8-G8)</f>
      </c>
    </row>
    <row r="9" spans="1:9" ht="12.75">
      <c r="A9" s="11">
        <v>3</v>
      </c>
      <c r="B9" s="55"/>
      <c r="C9" s="55"/>
      <c r="D9" s="55"/>
      <c r="E9" s="54">
        <f t="shared" si="0"/>
        <v>0</v>
      </c>
      <c r="F9" s="54">
        <f t="shared" si="1"/>
      </c>
      <c r="G9" s="54">
        <f t="shared" si="2"/>
      </c>
      <c r="H9" s="55"/>
      <c r="I9" s="59">
        <f t="shared" si="3"/>
      </c>
    </row>
    <row r="10" spans="1:9" ht="12.75">
      <c r="A10" s="11">
        <v>4</v>
      </c>
      <c r="B10" s="55"/>
      <c r="C10" s="55"/>
      <c r="D10" s="55"/>
      <c r="E10" s="54">
        <f t="shared" si="0"/>
        <v>0</v>
      </c>
      <c r="F10" s="54">
        <f t="shared" si="1"/>
      </c>
      <c r="G10" s="54">
        <f t="shared" si="2"/>
      </c>
      <c r="H10" s="55"/>
      <c r="I10" s="59">
        <f t="shared" si="3"/>
      </c>
    </row>
    <row r="11" spans="1:9" ht="12.75">
      <c r="A11" s="11">
        <v>5</v>
      </c>
      <c r="B11" s="55"/>
      <c r="C11" s="55"/>
      <c r="D11" s="55"/>
      <c r="E11" s="54">
        <f t="shared" si="0"/>
        <v>0</v>
      </c>
      <c r="F11" s="54">
        <f t="shared" si="1"/>
      </c>
      <c r="G11" s="54">
        <f t="shared" si="2"/>
      </c>
      <c r="H11" s="55"/>
      <c r="I11" s="59">
        <f t="shared" si="3"/>
      </c>
    </row>
    <row r="12" spans="1:9" ht="12.75">
      <c r="A12" s="11">
        <v>6</v>
      </c>
      <c r="B12" s="55"/>
      <c r="C12" s="55"/>
      <c r="D12" s="55"/>
      <c r="E12" s="54">
        <f t="shared" si="0"/>
        <v>0</v>
      </c>
      <c r="F12" s="54">
        <f t="shared" si="1"/>
      </c>
      <c r="G12" s="54">
        <f t="shared" si="2"/>
      </c>
      <c r="H12" s="55"/>
      <c r="I12" s="59">
        <f t="shared" si="3"/>
      </c>
    </row>
    <row r="13" spans="1:9" ht="12.75">
      <c r="A13" s="11">
        <v>7</v>
      </c>
      <c r="B13" s="55"/>
      <c r="C13" s="55"/>
      <c r="D13" s="55"/>
      <c r="E13" s="54">
        <f t="shared" si="0"/>
        <v>0</v>
      </c>
      <c r="F13" s="54">
        <f t="shared" si="1"/>
      </c>
      <c r="G13" s="54">
        <f t="shared" si="2"/>
      </c>
      <c r="H13" s="55"/>
      <c r="I13" s="59">
        <f t="shared" si="3"/>
      </c>
    </row>
    <row r="14" spans="1:9" ht="12.75">
      <c r="A14" s="11">
        <v>8</v>
      </c>
      <c r="B14" s="55"/>
      <c r="C14" s="55"/>
      <c r="D14" s="55"/>
      <c r="E14" s="54">
        <f t="shared" si="0"/>
        <v>0</v>
      </c>
      <c r="F14" s="54">
        <f t="shared" si="1"/>
      </c>
      <c r="G14" s="54">
        <f t="shared" si="2"/>
      </c>
      <c r="H14" s="55"/>
      <c r="I14" s="59">
        <f t="shared" si="3"/>
      </c>
    </row>
    <row r="15" spans="1:9" ht="12.75">
      <c r="A15" s="11">
        <v>9</v>
      </c>
      <c r="B15" s="55"/>
      <c r="C15" s="55"/>
      <c r="D15" s="55"/>
      <c r="E15" s="54">
        <f t="shared" si="0"/>
        <v>0</v>
      </c>
      <c r="F15" s="54">
        <f t="shared" si="1"/>
      </c>
      <c r="G15" s="54">
        <f t="shared" si="2"/>
      </c>
      <c r="H15" s="55"/>
      <c r="I15" s="59">
        <f t="shared" si="3"/>
      </c>
    </row>
    <row r="16" spans="1:9" ht="12.75">
      <c r="A16" s="11">
        <v>10</v>
      </c>
      <c r="B16" s="55"/>
      <c r="C16" s="55"/>
      <c r="D16" s="55"/>
      <c r="E16" s="54">
        <f t="shared" si="0"/>
        <v>0</v>
      </c>
      <c r="F16" s="54">
        <f t="shared" si="1"/>
      </c>
      <c r="G16" s="54">
        <f t="shared" si="2"/>
      </c>
      <c r="H16" s="55"/>
      <c r="I16" s="59">
        <f t="shared" si="3"/>
      </c>
    </row>
    <row r="17" spans="1:9" ht="12.75">
      <c r="A17" s="11">
        <v>11</v>
      </c>
      <c r="B17" s="55"/>
      <c r="C17" s="55"/>
      <c r="D17" s="55"/>
      <c r="E17" s="54">
        <f t="shared" si="0"/>
        <v>0</v>
      </c>
      <c r="F17" s="54">
        <f t="shared" si="1"/>
      </c>
      <c r="G17" s="54">
        <f t="shared" si="2"/>
      </c>
      <c r="H17" s="55"/>
      <c r="I17" s="59">
        <f t="shared" si="3"/>
      </c>
    </row>
    <row r="18" spans="1:9" ht="12.75">
      <c r="A18" s="11">
        <v>12</v>
      </c>
      <c r="B18" s="55"/>
      <c r="C18" s="55"/>
      <c r="D18" s="55"/>
      <c r="E18" s="54">
        <f t="shared" si="0"/>
        <v>0</v>
      </c>
      <c r="F18" s="54">
        <f t="shared" si="1"/>
      </c>
      <c r="G18" s="54">
        <f t="shared" si="2"/>
      </c>
      <c r="H18" s="55"/>
      <c r="I18" s="59">
        <f t="shared" si="3"/>
      </c>
    </row>
    <row r="19" spans="1:9" ht="12.75">
      <c r="A19" s="11">
        <v>13</v>
      </c>
      <c r="B19" s="55"/>
      <c r="C19" s="55"/>
      <c r="D19" s="55"/>
      <c r="E19" s="54">
        <f t="shared" si="0"/>
        <v>0</v>
      </c>
      <c r="F19" s="54">
        <f t="shared" si="1"/>
      </c>
      <c r="G19" s="54">
        <f t="shared" si="2"/>
      </c>
      <c r="H19" s="55"/>
      <c r="I19" s="59">
        <f t="shared" si="3"/>
      </c>
    </row>
    <row r="20" spans="1:9" ht="12.75">
      <c r="A20" s="11">
        <v>14</v>
      </c>
      <c r="B20" s="55"/>
      <c r="C20" s="55"/>
      <c r="D20" s="55"/>
      <c r="E20" s="54">
        <f t="shared" si="0"/>
        <v>0</v>
      </c>
      <c r="F20" s="54">
        <f t="shared" si="1"/>
      </c>
      <c r="G20" s="54">
        <f t="shared" si="2"/>
      </c>
      <c r="H20" s="55"/>
      <c r="I20" s="59">
        <f t="shared" si="3"/>
      </c>
    </row>
    <row r="21" spans="1:9" ht="12.75">
      <c r="A21" s="11">
        <v>15</v>
      </c>
      <c r="B21" s="55"/>
      <c r="C21" s="55"/>
      <c r="D21" s="55"/>
      <c r="E21" s="54">
        <f t="shared" si="0"/>
        <v>0</v>
      </c>
      <c r="F21" s="54">
        <f t="shared" si="1"/>
      </c>
      <c r="G21" s="54">
        <f t="shared" si="2"/>
      </c>
      <c r="H21" s="55"/>
      <c r="I21" s="59">
        <f t="shared" si="3"/>
      </c>
    </row>
    <row r="22" spans="1:9" ht="12.75">
      <c r="A22" s="11">
        <v>16</v>
      </c>
      <c r="B22" s="55"/>
      <c r="C22" s="55"/>
      <c r="D22" s="55"/>
      <c r="E22" s="54">
        <f t="shared" si="0"/>
        <v>0</v>
      </c>
      <c r="F22" s="54">
        <f t="shared" si="1"/>
      </c>
      <c r="G22" s="54">
        <f t="shared" si="2"/>
      </c>
      <c r="H22" s="55"/>
      <c r="I22" s="59">
        <f t="shared" si="3"/>
      </c>
    </row>
    <row r="23" spans="1:9" ht="12.75">
      <c r="A23" s="11">
        <v>17</v>
      </c>
      <c r="B23" s="55"/>
      <c r="C23" s="55"/>
      <c r="D23" s="55"/>
      <c r="E23" s="54">
        <f t="shared" si="0"/>
        <v>0</v>
      </c>
      <c r="F23" s="54">
        <f t="shared" si="1"/>
      </c>
      <c r="G23" s="54">
        <f t="shared" si="2"/>
      </c>
      <c r="H23" s="55"/>
      <c r="I23" s="59">
        <f t="shared" si="3"/>
      </c>
    </row>
    <row r="24" spans="1:9" ht="12.75">
      <c r="A24" s="11">
        <v>18</v>
      </c>
      <c r="B24" s="55"/>
      <c r="C24" s="55"/>
      <c r="D24" s="55"/>
      <c r="E24" s="54">
        <f t="shared" si="0"/>
        <v>0</v>
      </c>
      <c r="F24" s="54">
        <f t="shared" si="1"/>
      </c>
      <c r="G24" s="54">
        <f t="shared" si="2"/>
      </c>
      <c r="H24" s="55"/>
      <c r="I24" s="59">
        <f t="shared" si="3"/>
      </c>
    </row>
    <row r="25" spans="1:9" ht="12.75">
      <c r="A25" s="11">
        <v>19</v>
      </c>
      <c r="B25" s="55"/>
      <c r="C25" s="55"/>
      <c r="D25" s="55"/>
      <c r="E25" s="54">
        <f t="shared" si="0"/>
        <v>0</v>
      </c>
      <c r="F25" s="54">
        <f t="shared" si="1"/>
      </c>
      <c r="G25" s="54">
        <f t="shared" si="2"/>
      </c>
      <c r="H25" s="55"/>
      <c r="I25" s="59">
        <f t="shared" si="3"/>
      </c>
    </row>
    <row r="26" spans="1:9" ht="12.75">
      <c r="A26" s="11">
        <v>20</v>
      </c>
      <c r="B26" s="55"/>
      <c r="C26" s="55"/>
      <c r="D26" s="55"/>
      <c r="E26" s="54">
        <f t="shared" si="0"/>
        <v>0</v>
      </c>
      <c r="F26" s="54">
        <f t="shared" si="1"/>
      </c>
      <c r="G26" s="54">
        <f t="shared" si="2"/>
      </c>
      <c r="H26" s="55"/>
      <c r="I26" s="59">
        <f t="shared" si="3"/>
      </c>
    </row>
    <row r="27" spans="1:9" ht="12.75">
      <c r="A27" s="11">
        <v>21</v>
      </c>
      <c r="B27" s="55"/>
      <c r="C27" s="55"/>
      <c r="D27" s="55"/>
      <c r="E27" s="54">
        <f t="shared" si="0"/>
        <v>0</v>
      </c>
      <c r="F27" s="54">
        <f t="shared" si="1"/>
      </c>
      <c r="G27" s="54">
        <f t="shared" si="2"/>
      </c>
      <c r="H27" s="55"/>
      <c r="I27" s="59">
        <f t="shared" si="3"/>
      </c>
    </row>
    <row r="28" spans="1:9" ht="12.75">
      <c r="A28" s="11">
        <v>22</v>
      </c>
      <c r="B28" s="55"/>
      <c r="C28" s="55"/>
      <c r="D28" s="55"/>
      <c r="E28" s="54">
        <f t="shared" si="0"/>
        <v>0</v>
      </c>
      <c r="F28" s="54">
        <f t="shared" si="1"/>
      </c>
      <c r="G28" s="54">
        <f t="shared" si="2"/>
      </c>
      <c r="H28" s="55"/>
      <c r="I28" s="59">
        <f t="shared" si="3"/>
      </c>
    </row>
    <row r="29" spans="1:9" ht="12.75">
      <c r="A29" s="11">
        <v>23</v>
      </c>
      <c r="B29" s="55"/>
      <c r="C29" s="55"/>
      <c r="D29" s="55"/>
      <c r="E29" s="54">
        <f t="shared" si="0"/>
        <v>0</v>
      </c>
      <c r="F29" s="54">
        <f t="shared" si="1"/>
      </c>
      <c r="G29" s="54">
        <f t="shared" si="2"/>
      </c>
      <c r="H29" s="55"/>
      <c r="I29" s="59">
        <f t="shared" si="3"/>
      </c>
    </row>
    <row r="30" spans="1:9" ht="12.75">
      <c r="A30" s="11">
        <v>24</v>
      </c>
      <c r="B30" s="55"/>
      <c r="C30" s="55"/>
      <c r="D30" s="55"/>
      <c r="E30" s="54">
        <f t="shared" si="0"/>
        <v>0</v>
      </c>
      <c r="F30" s="54">
        <f t="shared" si="1"/>
      </c>
      <c r="G30" s="54">
        <f t="shared" si="2"/>
      </c>
      <c r="H30" s="55"/>
      <c r="I30" s="59">
        <f t="shared" si="3"/>
      </c>
    </row>
    <row r="31" spans="1:9" ht="12.75">
      <c r="A31" s="11">
        <v>25</v>
      </c>
      <c r="B31" s="55"/>
      <c r="C31" s="55"/>
      <c r="D31" s="55"/>
      <c r="E31" s="54">
        <f t="shared" si="0"/>
        <v>0</v>
      </c>
      <c r="F31" s="54">
        <f t="shared" si="1"/>
      </c>
      <c r="G31" s="54">
        <f t="shared" si="2"/>
      </c>
      <c r="H31" s="55"/>
      <c r="I31" s="59">
        <f t="shared" si="3"/>
      </c>
    </row>
    <row r="32" spans="1:9" ht="12.75">
      <c r="A32" s="11">
        <v>26</v>
      </c>
      <c r="B32" s="55"/>
      <c r="C32" s="55"/>
      <c r="D32" s="55"/>
      <c r="E32" s="54">
        <f t="shared" si="0"/>
        <v>0</v>
      </c>
      <c r="F32" s="54">
        <f t="shared" si="1"/>
      </c>
      <c r="G32" s="54">
        <f t="shared" si="2"/>
      </c>
      <c r="H32" s="55"/>
      <c r="I32" s="59">
        <f t="shared" si="3"/>
      </c>
    </row>
    <row r="33" spans="1:9" ht="12.75">
      <c r="A33" s="11">
        <v>27</v>
      </c>
      <c r="B33" s="55"/>
      <c r="C33" s="55"/>
      <c r="D33" s="55"/>
      <c r="E33" s="54">
        <f t="shared" si="0"/>
        <v>0</v>
      </c>
      <c r="F33" s="54">
        <f t="shared" si="1"/>
      </c>
      <c r="G33" s="54">
        <f t="shared" si="2"/>
      </c>
      <c r="H33" s="55"/>
      <c r="I33" s="59">
        <f t="shared" si="3"/>
      </c>
    </row>
    <row r="34" spans="1:9" ht="12.75">
      <c r="A34" s="11">
        <v>28</v>
      </c>
      <c r="B34" s="55"/>
      <c r="C34" s="55"/>
      <c r="D34" s="55"/>
      <c r="E34" s="54">
        <f t="shared" si="0"/>
        <v>0</v>
      </c>
      <c r="F34" s="54">
        <f t="shared" si="1"/>
      </c>
      <c r="G34" s="54">
        <f t="shared" si="2"/>
      </c>
      <c r="H34" s="55"/>
      <c r="I34" s="59">
        <f t="shared" si="3"/>
      </c>
    </row>
    <row r="35" spans="1:9" ht="12.75">
      <c r="A35" s="11">
        <v>29</v>
      </c>
      <c r="B35" s="55"/>
      <c r="C35" s="55"/>
      <c r="D35" s="55"/>
      <c r="E35" s="54">
        <f t="shared" si="0"/>
        <v>0</v>
      </c>
      <c r="F35" s="54">
        <f t="shared" si="1"/>
      </c>
      <c r="G35" s="54">
        <f t="shared" si="2"/>
      </c>
      <c r="H35" s="55"/>
      <c r="I35" s="59">
        <f t="shared" si="3"/>
      </c>
    </row>
    <row r="36" spans="1:9" ht="12.75">
      <c r="A36" s="11">
        <v>30</v>
      </c>
      <c r="B36" s="55"/>
      <c r="C36" s="55"/>
      <c r="D36" s="55"/>
      <c r="E36" s="54">
        <f t="shared" si="0"/>
        <v>0</v>
      </c>
      <c r="F36" s="54">
        <f t="shared" si="1"/>
      </c>
      <c r="G36" s="54">
        <f t="shared" si="2"/>
      </c>
      <c r="H36" s="55"/>
      <c r="I36" s="59">
        <f t="shared" si="3"/>
      </c>
    </row>
    <row r="37" spans="1:9" ht="12.75">
      <c r="A37" s="11">
        <v>31</v>
      </c>
      <c r="B37" s="55"/>
      <c r="C37" s="55"/>
      <c r="D37" s="55"/>
      <c r="E37" s="54">
        <f t="shared" si="0"/>
        <v>0</v>
      </c>
      <c r="F37" s="54">
        <f t="shared" si="1"/>
      </c>
      <c r="G37" s="54">
        <f t="shared" si="2"/>
      </c>
      <c r="H37" s="55"/>
      <c r="I37" s="59">
        <f t="shared" si="3"/>
      </c>
    </row>
    <row r="39" ht="12.75">
      <c r="A39" t="s">
        <v>108</v>
      </c>
    </row>
    <row r="40" ht="12.75">
      <c r="A40" t="s">
        <v>107</v>
      </c>
    </row>
    <row r="41" ht="12.75">
      <c r="A41" s="65" t="s">
        <v>109</v>
      </c>
    </row>
    <row r="42" ht="12.75">
      <c r="A42" s="65" t="s">
        <v>98</v>
      </c>
    </row>
    <row r="45" spans="1:6" ht="12.75">
      <c r="A45" s="66" t="s">
        <v>100</v>
      </c>
      <c r="B45" s="125"/>
      <c r="C45" s="125"/>
      <c r="D45" s="66" t="s">
        <v>101</v>
      </c>
      <c r="E45" s="125"/>
      <c r="F45" s="125"/>
    </row>
    <row r="46" spans="2:3" ht="12.75">
      <c r="B46" s="133" t="s">
        <v>99</v>
      </c>
      <c r="C46" s="134"/>
    </row>
    <row r="48" spans="1:6" ht="12.75">
      <c r="A48" s="53"/>
      <c r="B48" s="125"/>
      <c r="C48" s="125"/>
      <c r="D48" s="66" t="s">
        <v>102</v>
      </c>
      <c r="E48" s="125"/>
      <c r="F48" s="125"/>
    </row>
    <row r="49" spans="2:3" ht="12.75">
      <c r="B49" s="126" t="s">
        <v>103</v>
      </c>
      <c r="C49" s="127"/>
    </row>
  </sheetData>
  <sheetProtection sheet="1" objects="1" scenarios="1"/>
  <mergeCells count="9">
    <mergeCell ref="B48:C48"/>
    <mergeCell ref="E48:F48"/>
    <mergeCell ref="B49:C49"/>
    <mergeCell ref="F3:G3"/>
    <mergeCell ref="B3:C3"/>
    <mergeCell ref="A5:I5"/>
    <mergeCell ref="B45:C45"/>
    <mergeCell ref="E45:F45"/>
    <mergeCell ref="B46:C46"/>
  </mergeCells>
  <printOptions/>
  <pageMargins left="0.7" right="0.7" top="0.75" bottom="0.75" header="0.3" footer="0.3"/>
  <pageSetup orientation="portrait" paperSize="9"/>
  <ignoredErrors>
    <ignoredError sqref="B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jherring</dc:creator>
  <cp:keywords/>
  <dc:description/>
  <cp:lastModifiedBy>Herring, Jeremy</cp:lastModifiedBy>
  <cp:lastPrinted>2008-08-21T18:23:54Z</cp:lastPrinted>
  <dcterms:created xsi:type="dcterms:W3CDTF">2007-04-03T17:00:02Z</dcterms:created>
  <dcterms:modified xsi:type="dcterms:W3CDTF">2023-10-18T14:47:03Z</dcterms:modified>
  <cp:category/>
  <cp:version/>
  <cp:contentType/>
  <cp:contentStatus/>
</cp:coreProperties>
</file>